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9420" activeTab="0"/>
  </bookViews>
  <sheets>
    <sheet name="Geo I st SS cykl 2019-2022" sheetId="1" r:id="rId1"/>
  </sheets>
  <definedNames/>
  <calcPr fullCalcOnLoad="1"/>
</workbook>
</file>

<file path=xl/sharedStrings.xml><?xml version="1.0" encoding="utf-8"?>
<sst xmlns="http://schemas.openxmlformats.org/spreadsheetml/2006/main" count="408" uniqueCount="118">
  <si>
    <t>Kierunek:</t>
  </si>
  <si>
    <t>Semestr 1</t>
  </si>
  <si>
    <t>Plan studiów</t>
  </si>
  <si>
    <t>Nazwa przedmiotu</t>
  </si>
  <si>
    <t>Forma zaliczenia</t>
  </si>
  <si>
    <t>Razem:</t>
  </si>
  <si>
    <t>Łącznie</t>
  </si>
  <si>
    <t>Wykład</t>
  </si>
  <si>
    <t>Konwersatorium</t>
  </si>
  <si>
    <t>Lp.</t>
  </si>
  <si>
    <t>Liczba godzin</t>
  </si>
  <si>
    <t>Punkty ECTS</t>
  </si>
  <si>
    <t>Ćw. audytoryjne</t>
  </si>
  <si>
    <t>godzin</t>
  </si>
  <si>
    <t>punktów ECTS</t>
  </si>
  <si>
    <t>egzamin</t>
  </si>
  <si>
    <t>E</t>
  </si>
  <si>
    <t xml:space="preserve">zaliczenie z oceną </t>
  </si>
  <si>
    <t>ZO</t>
  </si>
  <si>
    <t>zaliczenie</t>
  </si>
  <si>
    <t>Z</t>
  </si>
  <si>
    <t>Forma zaliczenia:</t>
  </si>
  <si>
    <t>Oznaczenie:</t>
  </si>
  <si>
    <t>Legenda:</t>
  </si>
  <si>
    <t>Łącznie godzin</t>
  </si>
  <si>
    <t>Łącznie punktów ECTS</t>
  </si>
  <si>
    <t>łączna ilość godzin danego przedmiotu (ze wszystkich rodzajów zajęć: W, K, S, ćw.)</t>
  </si>
  <si>
    <t>łączna ilość punktów ECTS dla danego przedmiotu (ze wszystkich rodzajów zajęć: W, K, S, Ćw.)</t>
  </si>
  <si>
    <t>Razem w semestrze:</t>
  </si>
  <si>
    <t>Razem w I roku studiów:</t>
  </si>
  <si>
    <t>Razem w II roku studiów:</t>
  </si>
  <si>
    <t>Razem w III roku studiów:</t>
  </si>
  <si>
    <t>Razem w I, II i III roku studiów:</t>
  </si>
  <si>
    <t>Semestr 2</t>
  </si>
  <si>
    <t>Semestr 3</t>
  </si>
  <si>
    <t>Semestr 4</t>
  </si>
  <si>
    <t>Semestr 5</t>
  </si>
  <si>
    <t>Semestr 6</t>
  </si>
  <si>
    <t>podsumowanie ilości godzin, punktów ECTS dla wszystkich przedmiotów</t>
  </si>
  <si>
    <t>Seminarium/Proseminarium</t>
  </si>
  <si>
    <t>Ćw. laboratoryjne</t>
  </si>
  <si>
    <t>Ćw. terenowe</t>
  </si>
  <si>
    <t>Ćw. Warsztatowe</t>
  </si>
  <si>
    <t>Ćw. warsztatowe</t>
  </si>
  <si>
    <t>Geografia</t>
  </si>
  <si>
    <r>
      <t xml:space="preserve">Rodzaj studiów: </t>
    </r>
    <r>
      <rPr>
        <sz val="10"/>
        <rFont val="Arial"/>
        <family val="2"/>
      </rPr>
      <t>studia pierwszego</t>
    </r>
  </si>
  <si>
    <r>
      <t xml:space="preserve">Forma studiów: </t>
    </r>
    <r>
      <rPr>
        <sz val="10"/>
        <rFont val="Arial"/>
        <family val="2"/>
      </rPr>
      <t>stacjonarne</t>
    </r>
  </si>
  <si>
    <r>
      <t xml:space="preserve">Profil studiów: </t>
    </r>
    <r>
      <rPr>
        <sz val="10"/>
        <rFont val="Arial"/>
        <family val="2"/>
      </rPr>
      <t>ogólnoakademicki</t>
    </r>
  </si>
  <si>
    <t>Specjalność:</t>
  </si>
  <si>
    <t>Historia myśli geograficznej / History of geographical ideas</t>
  </si>
  <si>
    <t>Ćwiczenia terenowe – Topografia (4 dni) / Topography – field training (4 days)</t>
  </si>
  <si>
    <t>Ćwiczenia terenowe - Geografia ekonomiczna (4 dni) /
Economic geography – field training (4 days)</t>
  </si>
  <si>
    <t>Ćwiczenia terenowe regionalne - Wybrzeża i pojezierza (5 dni) /
Regional field practice - coasts and lake districts (5 days)</t>
  </si>
  <si>
    <t>Ćwiczenia terenowe - Geografia społeczna (4 dni) /
Social economy – field training (4 days)</t>
  </si>
  <si>
    <t>Geograficzne systemy informacyjne/
Geographical Information Systems</t>
  </si>
  <si>
    <t>Technologie informacyjne /
Information technologies</t>
  </si>
  <si>
    <t>Podstawy geografii fizyczne j/
Principles of physical geography</t>
  </si>
  <si>
    <t>Matematyka / Mathematics</t>
  </si>
  <si>
    <t>Ekonomia i przedsiębiorczość /
Economy and business study</t>
  </si>
  <si>
    <t>Socjologia / Sociology</t>
  </si>
  <si>
    <t>Kartografia i topografia /
Cartography and topography</t>
  </si>
  <si>
    <t>Bezpieczeństwo i higiena pracy /
Security and hygiene rules</t>
  </si>
  <si>
    <t>Zasady ergonomii /
Principles of ergonometrics</t>
  </si>
  <si>
    <t>Szkolenie biblioteczne / 
Libruary training</t>
  </si>
  <si>
    <t>Meteorologia i klimatologia /
Meteorology and climatology</t>
  </si>
  <si>
    <t>Geofizyka i geochemia /
Geophysics and geochemistry</t>
  </si>
  <si>
    <t>Geologia / Geology</t>
  </si>
  <si>
    <t>Biogeografia / Biogeography</t>
  </si>
  <si>
    <t>Teledetekcja / Remote sensing</t>
  </si>
  <si>
    <t>Jezyk obcy / Foreign language</t>
  </si>
  <si>
    <t>Geografia ekonomiczna /
Economic geography</t>
  </si>
  <si>
    <t>Geografia społeczna /
Social geography</t>
  </si>
  <si>
    <t>Geomorfologia / Geomorphology</t>
  </si>
  <si>
    <t>Hydrologia i oceanografia /
Hydrology and oceanography</t>
  </si>
  <si>
    <t>Statystyka w geografii /
Statistics in geography</t>
  </si>
  <si>
    <t>Wychowanie fizyczne / 
Physical education</t>
  </si>
  <si>
    <t>Język obcy / Foreign language</t>
  </si>
  <si>
    <t>Geografia polityczna /
Political geography</t>
  </si>
  <si>
    <t>Gleboznawstwo i geografia gleb /
Soil science and geography</t>
  </si>
  <si>
    <t>Ochrona własności intelektualnej /
Intellectual property protection</t>
  </si>
  <si>
    <t>Ćwiczenia terenowe – Geomorfologia (4 dni) /
Geomorphology – field training (4 days)</t>
  </si>
  <si>
    <t>Ćwiczenia terenowe – Hydrologia (4 dni) /
Hydrology – field training (4 days)</t>
  </si>
  <si>
    <t>Ćwiczenia terenowe regionalne - Wyżyny i góry (6 dni) /
Regional field practice - Uplands and mountains (6 days)</t>
  </si>
  <si>
    <t>Uwarunkowania zróżnicowania geomorfologicznego północnej Polski / 
Conditions of geomorphological diversity in  northern Poland</t>
  </si>
  <si>
    <t>Społeczne uwarunkowania działalności gospodarczej /
Social conditions of economic activities</t>
  </si>
  <si>
    <t>Geograficzne uwarunkowania kształtowania przestrzeni /
Geographical determinants of spatial planning</t>
  </si>
  <si>
    <t>Geografia fizyczna Polski /
Physical geography of Poland</t>
  </si>
  <si>
    <t>Geografia regionalna świata (fizyczna) /
Regional geography of the Word (physical)</t>
  </si>
  <si>
    <t>Geografia osadnictwa /
Geography of settlements</t>
  </si>
  <si>
    <t>Geoekologia / Geoecology</t>
  </si>
  <si>
    <t>Kształtowanie i ochrona środowiska / Environmental formation and protection</t>
  </si>
  <si>
    <t>Wychowanie fizyczne / Physical education</t>
  </si>
  <si>
    <t>Pracownia licencjacka /
Bachelor’s degree workshop</t>
  </si>
  <si>
    <t>ZO / E</t>
  </si>
  <si>
    <t>Wybrane aspekty klimatu lokalnego / Selected aspects of local climate</t>
  </si>
  <si>
    <t>1a</t>
  </si>
  <si>
    <t>1b</t>
  </si>
  <si>
    <t>Ćwiczenia terenowe - Geografia osadnictwa (4 dni) /
Geography of settlements – field training (4 days)</t>
  </si>
  <si>
    <t>Geograficzne systemy informacyjne / Geographical Information Systems</t>
  </si>
  <si>
    <t>Ćwiczenia terenowe - Meteorologia i klimatologia (4 dni) /
Meteorology and climatology – field training (4 days)</t>
  </si>
  <si>
    <t>Moduł do wyboru: (1 z 2 oferowanych) /
Selection module (one of the two offered)</t>
  </si>
  <si>
    <t>Moduł do wyboru: (1 z 2 oferowanych) / Selection module (one of the two offered)</t>
  </si>
  <si>
    <t>Stosunki wodne Pobrzeży i Pojezierzy południowego Bałtyku /
Water conditions of south Balic Coastlands and Lakelands</t>
  </si>
  <si>
    <t>Wybrane aspekty funkcjonowania krajobrazu / Selected aspects of landscape functioning</t>
  </si>
  <si>
    <t>Geopolityczne problemy współczesnego świata / Geopolitical problems of modern world</t>
  </si>
  <si>
    <t>Ekologiczne warunki życia człowieka / Environmental conditions of human development</t>
  </si>
  <si>
    <t>Gospodarka przestrzenna z elementami planowania przestrzennego/ Spatial planning</t>
  </si>
  <si>
    <t>Geografia ekonomiczna Polski / Economic geography of Poland</t>
  </si>
  <si>
    <t>Geografia regionalna świata (ekonomiczna) / Regional geography of the Word (economic)</t>
  </si>
  <si>
    <t>Ćwiczenia terenowe regionalne - Europa (6 dni) / Regional field practice - Europe (6 days)</t>
  </si>
  <si>
    <t>Praktyka zawodowa (3 tygodnie) / Practical placement (3 weeks)</t>
  </si>
  <si>
    <t>Studenci, poza przedmiotami obowiązkowymi objętymi programem studiów, mogą realizować dodatkowe przedmioty do wyboru prowadzone w języku angielskim (Wydziałowe PDW) oraz zajęcia w ramach Programu Tutor WOiG</t>
  </si>
  <si>
    <t>Astronomiczne podstawy geografii / Astronomical principles of geography</t>
  </si>
  <si>
    <t>Podstawy geografii społeczno-ekonomicznej / Principles of socio-economic geography</t>
  </si>
  <si>
    <t>Seminarium  dyplomowe (przygotowanie do egzaminu dyplomowego - w tym przygotowanie pracy dyplomowej) / Bachelor’s seminar</t>
  </si>
  <si>
    <t>Wykład ogólnouczelniany/Wykład do wyboru</t>
  </si>
  <si>
    <t>zajęcia do wyboru realizowane w wymiarze co najmniej 30% punktów ECTS</t>
  </si>
  <si>
    <t>Język obcy/ Foreing language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</si>
</sst>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18" fontId="3" fillId="0" borderId="1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" fillId="0" borderId="10" xfId="0" applyFont="1" applyBorder="1" applyAlignment="1">
      <alignment horizontal="right" wrapText="1"/>
    </xf>
    <xf numFmtId="0" fontId="4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132"/>
  <sheetViews>
    <sheetView tabSelected="1" workbookViewId="0" topLeftCell="A81">
      <selection activeCell="AI88" sqref="AI88"/>
    </sheetView>
  </sheetViews>
  <sheetFormatPr defaultColWidth="9.140625" defaultRowHeight="12.75"/>
  <cols>
    <col min="2" max="2" width="29.57421875" style="0" customWidth="1"/>
    <col min="3" max="3" width="5.140625" style="0" customWidth="1"/>
    <col min="4" max="4" width="4.00390625" style="0" customWidth="1"/>
    <col min="5" max="5" width="3.8515625" style="0" customWidth="1"/>
    <col min="6" max="6" width="4.8515625" style="0" customWidth="1"/>
    <col min="7" max="7" width="4.28125" style="0" customWidth="1"/>
    <col min="8" max="8" width="3.28125" style="0" customWidth="1"/>
    <col min="9" max="10" width="4.421875" style="0" customWidth="1"/>
    <col min="11" max="11" width="5.140625" style="0" customWidth="1"/>
    <col min="12" max="12" width="4.140625" style="0" customWidth="1"/>
    <col min="13" max="13" width="4.28125" style="0" customWidth="1"/>
    <col min="14" max="14" width="3.7109375" style="0" customWidth="1"/>
    <col min="15" max="15" width="4.140625" style="0" customWidth="1"/>
    <col min="16" max="16" width="4.421875" style="0" customWidth="1"/>
    <col min="17" max="20" width="3.7109375" style="0" customWidth="1"/>
    <col min="21" max="21" width="4.28125" style="0" customWidth="1"/>
    <col min="22" max="23" width="3.7109375" style="0" customWidth="1"/>
    <col min="24" max="24" width="5.00390625" style="0" customWidth="1"/>
    <col min="25" max="25" width="4.57421875" style="0" customWidth="1"/>
  </cols>
  <sheetData>
    <row r="1" spans="1:13" ht="19.5" customHeight="1">
      <c r="A1" s="79" t="s">
        <v>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2" ht="12.75">
      <c r="A2" s="2" t="s">
        <v>0</v>
      </c>
      <c r="B2" t="s">
        <v>44</v>
      </c>
    </row>
    <row r="3" ht="12.75">
      <c r="A3" s="2" t="s">
        <v>48</v>
      </c>
    </row>
    <row r="4" ht="12.75">
      <c r="A4" s="2" t="s">
        <v>45</v>
      </c>
    </row>
    <row r="5" ht="12.75">
      <c r="A5" s="2" t="s">
        <v>46</v>
      </c>
    </row>
    <row r="6" ht="13.5" thickBot="1">
      <c r="A6" s="2" t="s">
        <v>47</v>
      </c>
    </row>
    <row r="7" spans="1:25" ht="17.25" customHeight="1" thickBot="1">
      <c r="A7" s="83" t="s">
        <v>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5"/>
    </row>
    <row r="8" spans="1:25" ht="25.5" customHeight="1" thickBot="1">
      <c r="A8" s="87" t="s">
        <v>9</v>
      </c>
      <c r="B8" s="89" t="s">
        <v>3</v>
      </c>
      <c r="C8" s="80" t="s">
        <v>7</v>
      </c>
      <c r="D8" s="81"/>
      <c r="E8" s="82"/>
      <c r="F8" s="80" t="s">
        <v>39</v>
      </c>
      <c r="G8" s="81"/>
      <c r="H8" s="82"/>
      <c r="I8" s="80" t="s">
        <v>8</v>
      </c>
      <c r="J8" s="81"/>
      <c r="K8" s="82"/>
      <c r="L8" s="75" t="s">
        <v>12</v>
      </c>
      <c r="M8" s="76"/>
      <c r="N8" s="77"/>
      <c r="O8" s="75" t="s">
        <v>40</v>
      </c>
      <c r="P8" s="76"/>
      <c r="Q8" s="77"/>
      <c r="R8" s="75" t="s">
        <v>43</v>
      </c>
      <c r="S8" s="76"/>
      <c r="T8" s="77"/>
      <c r="U8" s="75" t="s">
        <v>41</v>
      </c>
      <c r="V8" s="76"/>
      <c r="W8" s="77"/>
      <c r="X8" s="80" t="s">
        <v>6</v>
      </c>
      <c r="Y8" s="82"/>
    </row>
    <row r="9" spans="1:25" ht="87.75" customHeight="1" thickBot="1">
      <c r="A9" s="88"/>
      <c r="B9" s="90"/>
      <c r="C9" s="12" t="s">
        <v>10</v>
      </c>
      <c r="D9" s="13" t="s">
        <v>11</v>
      </c>
      <c r="E9" s="14" t="s">
        <v>4</v>
      </c>
      <c r="F9" s="12" t="s">
        <v>10</v>
      </c>
      <c r="G9" s="13" t="s">
        <v>11</v>
      </c>
      <c r="H9" s="14" t="s">
        <v>4</v>
      </c>
      <c r="I9" s="12" t="s">
        <v>10</v>
      </c>
      <c r="J9" s="13" t="s">
        <v>11</v>
      </c>
      <c r="K9" s="14" t="s">
        <v>4</v>
      </c>
      <c r="L9" s="12" t="s">
        <v>10</v>
      </c>
      <c r="M9" s="13" t="s">
        <v>11</v>
      </c>
      <c r="N9" s="14" t="s">
        <v>4</v>
      </c>
      <c r="O9" s="12" t="s">
        <v>10</v>
      </c>
      <c r="P9" s="13" t="s">
        <v>11</v>
      </c>
      <c r="Q9" s="14" t="s">
        <v>4</v>
      </c>
      <c r="R9" s="12" t="s">
        <v>10</v>
      </c>
      <c r="S9" s="13" t="s">
        <v>11</v>
      </c>
      <c r="T9" s="14" t="s">
        <v>4</v>
      </c>
      <c r="U9" s="15" t="s">
        <v>10</v>
      </c>
      <c r="V9" s="13" t="s">
        <v>11</v>
      </c>
      <c r="W9" s="14" t="s">
        <v>4</v>
      </c>
      <c r="X9" s="16" t="s">
        <v>13</v>
      </c>
      <c r="Y9" s="17" t="s">
        <v>14</v>
      </c>
    </row>
    <row r="10" spans="1:25" ht="26.25">
      <c r="A10" s="18">
        <v>1</v>
      </c>
      <c r="B10" s="21" t="s">
        <v>49</v>
      </c>
      <c r="C10" s="18">
        <v>20</v>
      </c>
      <c r="D10" s="18">
        <v>2</v>
      </c>
      <c r="E10" s="22" t="s">
        <v>16</v>
      </c>
      <c r="F10" s="18"/>
      <c r="G10" s="18"/>
      <c r="H10" s="18"/>
      <c r="I10" s="18"/>
      <c r="J10" s="18"/>
      <c r="K10" s="18"/>
      <c r="L10" s="18">
        <v>10</v>
      </c>
      <c r="M10" s="18">
        <v>2</v>
      </c>
      <c r="N10" s="22" t="s">
        <v>18</v>
      </c>
      <c r="O10" s="18"/>
      <c r="P10" s="18"/>
      <c r="Q10" s="18"/>
      <c r="R10" s="18"/>
      <c r="S10" s="18"/>
      <c r="T10" s="18"/>
      <c r="U10" s="18"/>
      <c r="V10" s="18"/>
      <c r="W10" s="18"/>
      <c r="X10" s="18">
        <v>30</v>
      </c>
      <c r="Y10" s="18">
        <v>4</v>
      </c>
    </row>
    <row r="11" spans="1:25" ht="26.25">
      <c r="A11" s="18">
        <v>2</v>
      </c>
      <c r="B11" s="21" t="s">
        <v>56</v>
      </c>
      <c r="C11" s="18">
        <v>20</v>
      </c>
      <c r="D11" s="18">
        <v>1</v>
      </c>
      <c r="E11" s="22" t="s">
        <v>16</v>
      </c>
      <c r="F11" s="18"/>
      <c r="G11" s="18"/>
      <c r="H11" s="18"/>
      <c r="I11" s="18"/>
      <c r="J11" s="18"/>
      <c r="K11" s="18"/>
      <c r="L11" s="18">
        <v>10</v>
      </c>
      <c r="M11" s="18">
        <v>3</v>
      </c>
      <c r="N11" s="22" t="s">
        <v>18</v>
      </c>
      <c r="O11" s="18"/>
      <c r="P11" s="18"/>
      <c r="Q11" s="18"/>
      <c r="R11" s="18"/>
      <c r="S11" s="18"/>
      <c r="T11" s="18"/>
      <c r="U11" s="18"/>
      <c r="V11" s="18"/>
      <c r="W11" s="18"/>
      <c r="X11" s="18">
        <v>30</v>
      </c>
      <c r="Y11" s="18">
        <v>4</v>
      </c>
    </row>
    <row r="12" spans="1:25" ht="37.5" customHeight="1">
      <c r="A12" s="18">
        <v>3</v>
      </c>
      <c r="B12" s="21" t="s">
        <v>112</v>
      </c>
      <c r="C12" s="18">
        <v>20</v>
      </c>
      <c r="D12" s="18">
        <v>2</v>
      </c>
      <c r="E12" s="22" t="s">
        <v>16</v>
      </c>
      <c r="F12" s="18"/>
      <c r="G12" s="18"/>
      <c r="H12" s="18"/>
      <c r="I12" s="18"/>
      <c r="J12" s="18"/>
      <c r="K12" s="18"/>
      <c r="L12" s="18"/>
      <c r="M12" s="18"/>
      <c r="N12" s="18"/>
      <c r="O12" s="18">
        <v>10</v>
      </c>
      <c r="P12" s="18">
        <v>2</v>
      </c>
      <c r="Q12" s="22" t="s">
        <v>18</v>
      </c>
      <c r="R12" s="18"/>
      <c r="S12" s="18"/>
      <c r="T12" s="18"/>
      <c r="U12" s="18"/>
      <c r="V12" s="18"/>
      <c r="W12" s="18"/>
      <c r="X12" s="18">
        <v>30</v>
      </c>
      <c r="Y12" s="18">
        <v>4</v>
      </c>
    </row>
    <row r="13" spans="1:25" ht="12.75">
      <c r="A13" s="18">
        <v>4</v>
      </c>
      <c r="B13" s="21" t="s">
        <v>57</v>
      </c>
      <c r="C13" s="18">
        <v>20</v>
      </c>
      <c r="D13" s="18">
        <v>2</v>
      </c>
      <c r="E13" s="22" t="s">
        <v>18</v>
      </c>
      <c r="F13" s="18"/>
      <c r="G13" s="18"/>
      <c r="H13" s="18"/>
      <c r="I13" s="18"/>
      <c r="J13" s="18"/>
      <c r="K13" s="18"/>
      <c r="L13" s="18">
        <v>10</v>
      </c>
      <c r="M13" s="18">
        <v>2</v>
      </c>
      <c r="N13" s="22" t="s">
        <v>18</v>
      </c>
      <c r="O13" s="18"/>
      <c r="P13" s="18"/>
      <c r="Q13" s="18"/>
      <c r="R13" s="18"/>
      <c r="S13" s="18"/>
      <c r="T13" s="18"/>
      <c r="U13" s="18"/>
      <c r="V13" s="18"/>
      <c r="W13" s="18"/>
      <c r="X13" s="18">
        <v>30</v>
      </c>
      <c r="Y13" s="18">
        <v>4</v>
      </c>
    </row>
    <row r="14" spans="1:25" ht="26.25">
      <c r="A14" s="18">
        <v>5</v>
      </c>
      <c r="B14" s="21" t="s">
        <v>58</v>
      </c>
      <c r="C14" s="18">
        <v>20</v>
      </c>
      <c r="D14" s="18">
        <v>2</v>
      </c>
      <c r="E14" s="22" t="s">
        <v>18</v>
      </c>
      <c r="F14" s="18"/>
      <c r="G14" s="18"/>
      <c r="H14" s="18"/>
      <c r="I14" s="18"/>
      <c r="J14" s="18"/>
      <c r="K14" s="18"/>
      <c r="L14" s="22">
        <v>10</v>
      </c>
      <c r="M14" s="18">
        <v>2</v>
      </c>
      <c r="N14" s="22" t="s">
        <v>18</v>
      </c>
      <c r="O14" s="18"/>
      <c r="P14" s="18"/>
      <c r="Q14" s="18"/>
      <c r="R14" s="18"/>
      <c r="S14" s="18"/>
      <c r="T14" s="18"/>
      <c r="U14" s="18"/>
      <c r="V14" s="18"/>
      <c r="W14" s="18"/>
      <c r="X14" s="18">
        <v>30</v>
      </c>
      <c r="Y14" s="18">
        <v>4</v>
      </c>
    </row>
    <row r="15" spans="1:25" ht="12.75">
      <c r="A15" s="18">
        <v>6</v>
      </c>
      <c r="B15" s="21" t="s">
        <v>59</v>
      </c>
      <c r="C15" s="18">
        <v>15</v>
      </c>
      <c r="D15" s="18">
        <v>1</v>
      </c>
      <c r="E15" s="22" t="s">
        <v>18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>
        <v>15</v>
      </c>
      <c r="Y15" s="18">
        <v>1</v>
      </c>
    </row>
    <row r="16" spans="1:25" ht="26.25">
      <c r="A16" s="18">
        <v>7</v>
      </c>
      <c r="B16" s="21" t="s">
        <v>60</v>
      </c>
      <c r="C16" s="18">
        <v>30</v>
      </c>
      <c r="D16" s="18">
        <v>2</v>
      </c>
      <c r="E16" s="18" t="s">
        <v>16</v>
      </c>
      <c r="F16" s="18"/>
      <c r="G16" s="18"/>
      <c r="H16" s="18"/>
      <c r="I16" s="18"/>
      <c r="J16" s="18"/>
      <c r="K16" s="18"/>
      <c r="L16" s="18"/>
      <c r="M16" s="18"/>
      <c r="N16" s="18"/>
      <c r="O16" s="18">
        <v>20</v>
      </c>
      <c r="P16" s="18">
        <v>3</v>
      </c>
      <c r="Q16" s="18" t="s">
        <v>18</v>
      </c>
      <c r="R16" s="18"/>
      <c r="S16" s="18"/>
      <c r="T16" s="18"/>
      <c r="U16" s="18"/>
      <c r="V16" s="18"/>
      <c r="W16" s="18"/>
      <c r="X16" s="18">
        <v>50</v>
      </c>
      <c r="Y16" s="18">
        <v>5</v>
      </c>
    </row>
    <row r="17" spans="1:25" ht="26.25">
      <c r="A17" s="18">
        <v>8</v>
      </c>
      <c r="B17" s="21" t="s">
        <v>55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>
        <v>30</v>
      </c>
      <c r="P17" s="18">
        <v>4</v>
      </c>
      <c r="Q17" s="18" t="s">
        <v>18</v>
      </c>
      <c r="R17" s="18"/>
      <c r="S17" s="18"/>
      <c r="T17" s="18"/>
      <c r="U17" s="18"/>
      <c r="V17" s="18"/>
      <c r="W17" s="18"/>
      <c r="X17" s="18">
        <v>30</v>
      </c>
      <c r="Y17" s="18">
        <v>4</v>
      </c>
    </row>
    <row r="18" spans="1:25" ht="26.25">
      <c r="A18" s="18">
        <v>9</v>
      </c>
      <c r="B18" s="21" t="s">
        <v>61</v>
      </c>
      <c r="C18" s="18">
        <v>4</v>
      </c>
      <c r="D18" s="18"/>
      <c r="E18" s="22" t="s">
        <v>20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4</v>
      </c>
      <c r="Y18" s="18"/>
    </row>
    <row r="19" spans="1:25" ht="26.25">
      <c r="A19" s="22">
        <v>10</v>
      </c>
      <c r="B19" s="21" t="s">
        <v>62</v>
      </c>
      <c r="C19" s="18">
        <v>6</v>
      </c>
      <c r="D19" s="18"/>
      <c r="E19" s="22" t="s">
        <v>20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6</v>
      </c>
      <c r="Y19" s="18"/>
    </row>
    <row r="20" spans="1:25" ht="26.25">
      <c r="A20" s="22">
        <v>11</v>
      </c>
      <c r="B20" s="21" t="s">
        <v>63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2.75">
      <c r="A21" s="86"/>
      <c r="B21" s="86"/>
      <c r="C21" s="3"/>
      <c r="D21" s="3"/>
      <c r="E21" s="5"/>
      <c r="F21" s="3"/>
      <c r="G21" s="3"/>
      <c r="H21" s="5"/>
      <c r="I21" s="3"/>
      <c r="J21" s="3"/>
      <c r="K21" s="5"/>
      <c r="L21" s="3"/>
      <c r="M21" s="3"/>
      <c r="N21" s="5"/>
      <c r="O21" s="6"/>
      <c r="P21" s="6"/>
      <c r="Q21" s="5"/>
      <c r="R21" s="6"/>
      <c r="S21" s="6"/>
      <c r="T21" s="5"/>
      <c r="U21" s="6"/>
      <c r="V21" s="6"/>
      <c r="W21" s="5"/>
      <c r="X21" s="3"/>
      <c r="Y21" s="3"/>
    </row>
    <row r="22" spans="2:25" ht="12.75">
      <c r="B22" s="7" t="s">
        <v>28</v>
      </c>
      <c r="C22" s="23">
        <f>SUM(C10:C19)</f>
        <v>155</v>
      </c>
      <c r="D22" s="23">
        <v>12</v>
      </c>
      <c r="E22" s="24"/>
      <c r="F22" s="23">
        <v>0</v>
      </c>
      <c r="G22" s="23">
        <v>0</v>
      </c>
      <c r="H22" s="24"/>
      <c r="I22" s="23">
        <v>0</v>
      </c>
      <c r="J22" s="23">
        <v>0</v>
      </c>
      <c r="K22" s="24"/>
      <c r="L22" s="23">
        <v>30</v>
      </c>
      <c r="M22" s="25">
        <v>7</v>
      </c>
      <c r="N22" s="26"/>
      <c r="O22" s="27">
        <v>60</v>
      </c>
      <c r="P22" s="27">
        <v>9</v>
      </c>
      <c r="Q22" s="26"/>
      <c r="R22" s="27">
        <v>0</v>
      </c>
      <c r="S22" s="27">
        <v>0</v>
      </c>
      <c r="T22" s="26"/>
      <c r="U22" s="27">
        <v>0</v>
      </c>
      <c r="V22" s="27">
        <v>0</v>
      </c>
      <c r="W22" s="26"/>
      <c r="X22" s="1">
        <f>SUM(X10:X19)</f>
        <v>255</v>
      </c>
      <c r="Y22" s="1">
        <f>SUM(Y10:Y17)</f>
        <v>30</v>
      </c>
    </row>
    <row r="23" spans="2:25" ht="13.5" thickBot="1">
      <c r="B23" s="8"/>
      <c r="C23" s="9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3.5" thickBot="1">
      <c r="A24" s="83" t="s">
        <v>33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5"/>
    </row>
    <row r="25" spans="1:25" ht="24" customHeight="1" thickBot="1">
      <c r="A25" s="91" t="s">
        <v>9</v>
      </c>
      <c r="B25" s="92" t="s">
        <v>3</v>
      </c>
      <c r="C25" s="92" t="s">
        <v>7</v>
      </c>
      <c r="D25" s="92"/>
      <c r="E25" s="92"/>
      <c r="F25" s="92" t="s">
        <v>39</v>
      </c>
      <c r="G25" s="92"/>
      <c r="H25" s="92"/>
      <c r="I25" s="92" t="s">
        <v>8</v>
      </c>
      <c r="J25" s="92"/>
      <c r="K25" s="92"/>
      <c r="L25" s="78" t="s">
        <v>12</v>
      </c>
      <c r="M25" s="78"/>
      <c r="N25" s="78"/>
      <c r="O25" s="78" t="s">
        <v>40</v>
      </c>
      <c r="P25" s="78"/>
      <c r="Q25" s="78"/>
      <c r="R25" s="78" t="s">
        <v>42</v>
      </c>
      <c r="S25" s="78"/>
      <c r="T25" s="78"/>
      <c r="U25" s="78" t="s">
        <v>41</v>
      </c>
      <c r="V25" s="78"/>
      <c r="W25" s="78"/>
      <c r="X25" s="92" t="s">
        <v>6</v>
      </c>
      <c r="Y25" s="92"/>
    </row>
    <row r="26" spans="1:25" ht="81.75" thickBot="1">
      <c r="A26" s="91"/>
      <c r="B26" s="92"/>
      <c r="C26" s="44" t="s">
        <v>10</v>
      </c>
      <c r="D26" s="44" t="s">
        <v>11</v>
      </c>
      <c r="E26" s="44" t="s">
        <v>4</v>
      </c>
      <c r="F26" s="44" t="s">
        <v>10</v>
      </c>
      <c r="G26" s="44" t="s">
        <v>11</v>
      </c>
      <c r="H26" s="44" t="s">
        <v>4</v>
      </c>
      <c r="I26" s="44" t="s">
        <v>10</v>
      </c>
      <c r="J26" s="44" t="s">
        <v>11</v>
      </c>
      <c r="K26" s="44" t="s">
        <v>4</v>
      </c>
      <c r="L26" s="44" t="s">
        <v>10</v>
      </c>
      <c r="M26" s="44" t="s">
        <v>11</v>
      </c>
      <c r="N26" s="44" t="s">
        <v>4</v>
      </c>
      <c r="O26" s="44" t="s">
        <v>10</v>
      </c>
      <c r="P26" s="44" t="s">
        <v>11</v>
      </c>
      <c r="Q26" s="44" t="s">
        <v>4</v>
      </c>
      <c r="R26" s="44" t="s">
        <v>10</v>
      </c>
      <c r="S26" s="44" t="s">
        <v>11</v>
      </c>
      <c r="T26" s="44" t="s">
        <v>4</v>
      </c>
      <c r="U26" s="44" t="s">
        <v>10</v>
      </c>
      <c r="V26" s="44" t="s">
        <v>11</v>
      </c>
      <c r="W26" s="44" t="s">
        <v>4</v>
      </c>
      <c r="X26" s="45" t="s">
        <v>13</v>
      </c>
      <c r="Y26" s="45" t="s">
        <v>14</v>
      </c>
    </row>
    <row r="27" spans="1:25" ht="26.25">
      <c r="A27" s="19">
        <v>1</v>
      </c>
      <c r="B27" s="42" t="s">
        <v>64</v>
      </c>
      <c r="C27" s="19">
        <v>30</v>
      </c>
      <c r="D27" s="19">
        <v>3</v>
      </c>
      <c r="E27" s="43" t="s">
        <v>16</v>
      </c>
      <c r="F27" s="19"/>
      <c r="G27" s="19"/>
      <c r="H27" s="19"/>
      <c r="I27" s="19"/>
      <c r="J27" s="19"/>
      <c r="K27" s="19"/>
      <c r="L27" s="19"/>
      <c r="M27" s="19"/>
      <c r="N27" s="19"/>
      <c r="O27" s="19">
        <v>20</v>
      </c>
      <c r="P27" s="19">
        <v>1</v>
      </c>
      <c r="Q27" s="43" t="s">
        <v>18</v>
      </c>
      <c r="R27" s="19"/>
      <c r="S27" s="19"/>
      <c r="T27" s="19"/>
      <c r="U27" s="19"/>
      <c r="V27" s="19"/>
      <c r="W27" s="19"/>
      <c r="X27" s="19">
        <v>50</v>
      </c>
      <c r="Y27" s="19">
        <v>4</v>
      </c>
    </row>
    <row r="28" spans="1:25" ht="26.25">
      <c r="A28" s="18">
        <v>2</v>
      </c>
      <c r="B28" s="28" t="s">
        <v>65</v>
      </c>
      <c r="C28" s="18">
        <v>20</v>
      </c>
      <c r="D28" s="18">
        <v>2</v>
      </c>
      <c r="E28" s="22" t="s">
        <v>18</v>
      </c>
      <c r="F28" s="18"/>
      <c r="G28" s="18"/>
      <c r="H28" s="18"/>
      <c r="I28" s="18"/>
      <c r="J28" s="18"/>
      <c r="K28" s="18"/>
      <c r="L28" s="18"/>
      <c r="M28" s="18"/>
      <c r="N28" s="18"/>
      <c r="O28" s="18">
        <v>10</v>
      </c>
      <c r="P28" s="18">
        <v>2</v>
      </c>
      <c r="Q28" s="22" t="s">
        <v>18</v>
      </c>
      <c r="R28" s="18"/>
      <c r="S28" s="18"/>
      <c r="T28" s="18"/>
      <c r="U28" s="18"/>
      <c r="V28" s="18"/>
      <c r="W28" s="18"/>
      <c r="X28" s="18">
        <v>30</v>
      </c>
      <c r="Y28" s="18">
        <v>4</v>
      </c>
    </row>
    <row r="29" spans="1:25" ht="12.75">
      <c r="A29" s="18">
        <v>3</v>
      </c>
      <c r="B29" s="29" t="s">
        <v>66</v>
      </c>
      <c r="C29" s="18">
        <v>30</v>
      </c>
      <c r="D29" s="18">
        <v>2</v>
      </c>
      <c r="E29" s="18" t="s">
        <v>16</v>
      </c>
      <c r="F29" s="18"/>
      <c r="G29" s="18"/>
      <c r="H29" s="18"/>
      <c r="I29" s="18"/>
      <c r="J29" s="18"/>
      <c r="K29" s="18"/>
      <c r="L29" s="18"/>
      <c r="M29" s="18"/>
      <c r="N29" s="18"/>
      <c r="O29" s="18">
        <v>20</v>
      </c>
      <c r="P29" s="18">
        <v>2</v>
      </c>
      <c r="Q29" s="22" t="s">
        <v>18</v>
      </c>
      <c r="R29" s="18"/>
      <c r="S29" s="18"/>
      <c r="T29" s="18"/>
      <c r="U29" s="18"/>
      <c r="V29" s="18"/>
      <c r="W29" s="18"/>
      <c r="X29" s="18">
        <v>50</v>
      </c>
      <c r="Y29" s="18">
        <v>4</v>
      </c>
    </row>
    <row r="30" spans="1:25" ht="12.75">
      <c r="A30" s="18">
        <v>4</v>
      </c>
      <c r="B30" s="29" t="s">
        <v>67</v>
      </c>
      <c r="C30" s="18">
        <v>15</v>
      </c>
      <c r="D30" s="18">
        <v>2</v>
      </c>
      <c r="E30" s="18" t="s">
        <v>16</v>
      </c>
      <c r="F30" s="18"/>
      <c r="G30" s="18"/>
      <c r="H30" s="18"/>
      <c r="I30" s="18"/>
      <c r="J30" s="18"/>
      <c r="K30" s="18"/>
      <c r="L30" s="18"/>
      <c r="M30" s="18"/>
      <c r="N30" s="18"/>
      <c r="O30" s="18">
        <v>15</v>
      </c>
      <c r="P30" s="18">
        <v>1</v>
      </c>
      <c r="Q30" s="22" t="s">
        <v>18</v>
      </c>
      <c r="R30" s="18"/>
      <c r="S30" s="18"/>
      <c r="T30" s="18"/>
      <c r="U30" s="18"/>
      <c r="V30" s="18"/>
      <c r="W30" s="18"/>
      <c r="X30" s="18">
        <v>30</v>
      </c>
      <c r="Y30" s="18">
        <v>3</v>
      </c>
    </row>
    <row r="31" spans="1:25" ht="39">
      <c r="A31" s="18">
        <v>5</v>
      </c>
      <c r="B31" s="28" t="s">
        <v>113</v>
      </c>
      <c r="C31" s="18">
        <v>20</v>
      </c>
      <c r="D31" s="18">
        <v>3</v>
      </c>
      <c r="E31" s="18" t="s">
        <v>16</v>
      </c>
      <c r="F31" s="18"/>
      <c r="G31" s="18"/>
      <c r="H31" s="18"/>
      <c r="I31" s="18"/>
      <c r="J31" s="18"/>
      <c r="K31" s="18"/>
      <c r="L31" s="18">
        <v>10</v>
      </c>
      <c r="M31" s="18">
        <v>1</v>
      </c>
      <c r="N31" s="22" t="s">
        <v>18</v>
      </c>
      <c r="O31" s="18"/>
      <c r="P31" s="18"/>
      <c r="Q31" s="22"/>
      <c r="R31" s="18"/>
      <c r="S31" s="18"/>
      <c r="T31" s="18"/>
      <c r="U31" s="18"/>
      <c r="V31" s="18"/>
      <c r="W31" s="18"/>
      <c r="X31" s="18">
        <v>30</v>
      </c>
      <c r="Y31" s="18">
        <v>4</v>
      </c>
    </row>
    <row r="32" spans="1:25" ht="12.75">
      <c r="A32" s="18">
        <v>6</v>
      </c>
      <c r="B32" s="29" t="s">
        <v>68</v>
      </c>
      <c r="C32" s="18">
        <v>15</v>
      </c>
      <c r="D32" s="18">
        <v>2</v>
      </c>
      <c r="E32" s="18" t="s">
        <v>18</v>
      </c>
      <c r="F32" s="18"/>
      <c r="G32" s="18"/>
      <c r="H32" s="18"/>
      <c r="I32" s="18"/>
      <c r="J32" s="18"/>
      <c r="K32" s="18"/>
      <c r="L32" s="18"/>
      <c r="M32" s="18"/>
      <c r="N32" s="22"/>
      <c r="O32" s="18">
        <v>15</v>
      </c>
      <c r="P32" s="18">
        <v>1</v>
      </c>
      <c r="Q32" s="22" t="s">
        <v>18</v>
      </c>
      <c r="R32" s="18"/>
      <c r="S32" s="18"/>
      <c r="T32" s="18"/>
      <c r="U32" s="18"/>
      <c r="V32" s="18"/>
      <c r="W32" s="18"/>
      <c r="X32" s="18">
        <v>30</v>
      </c>
      <c r="Y32" s="18">
        <v>3</v>
      </c>
    </row>
    <row r="33" spans="1:25" s="66" customFormat="1" ht="12.75">
      <c r="A33" s="50">
        <v>7</v>
      </c>
      <c r="B33" s="67" t="s">
        <v>69</v>
      </c>
      <c r="C33" s="50"/>
      <c r="D33" s="50"/>
      <c r="E33" s="50"/>
      <c r="F33" s="50"/>
      <c r="G33" s="50"/>
      <c r="H33" s="50"/>
      <c r="I33" s="50"/>
      <c r="J33" s="50"/>
      <c r="K33" s="50"/>
      <c r="L33" s="50">
        <v>30</v>
      </c>
      <c r="M33" s="50">
        <v>2</v>
      </c>
      <c r="N33" s="50" t="s">
        <v>18</v>
      </c>
      <c r="O33" s="50"/>
      <c r="P33" s="50"/>
      <c r="Q33" s="50"/>
      <c r="R33" s="50"/>
      <c r="S33" s="50"/>
      <c r="T33" s="50"/>
      <c r="U33" s="50"/>
      <c r="V33" s="50"/>
      <c r="W33" s="50"/>
      <c r="X33" s="50">
        <v>30</v>
      </c>
      <c r="Y33" s="50">
        <v>2</v>
      </c>
    </row>
    <row r="34" spans="1:25" ht="39">
      <c r="A34" s="18">
        <v>8</v>
      </c>
      <c r="B34" s="28" t="s">
        <v>50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3"/>
      <c r="P34" s="3"/>
      <c r="Q34" s="3"/>
      <c r="R34" s="18"/>
      <c r="S34" s="18"/>
      <c r="T34" s="18"/>
      <c r="U34" s="18">
        <v>24</v>
      </c>
      <c r="V34" s="18">
        <v>2</v>
      </c>
      <c r="W34" s="22" t="s">
        <v>18</v>
      </c>
      <c r="X34" s="18">
        <v>24</v>
      </c>
      <c r="Y34" s="18">
        <v>2</v>
      </c>
    </row>
    <row r="35" spans="1:25" ht="52.5">
      <c r="A35" s="18">
        <v>9</v>
      </c>
      <c r="B35" s="28" t="s">
        <v>51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3"/>
      <c r="P35" s="3"/>
      <c r="Q35" s="3"/>
      <c r="R35" s="18"/>
      <c r="S35" s="18"/>
      <c r="T35" s="18"/>
      <c r="U35" s="18">
        <v>24</v>
      </c>
      <c r="V35" s="18">
        <v>2</v>
      </c>
      <c r="W35" s="22" t="s">
        <v>18</v>
      </c>
      <c r="X35" s="18">
        <v>24</v>
      </c>
      <c r="Y35" s="18">
        <v>2</v>
      </c>
    </row>
    <row r="36" spans="1:25" s="66" customFormat="1" ht="52.5">
      <c r="A36" s="50">
        <v>10</v>
      </c>
      <c r="B36" s="49" t="s">
        <v>52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68"/>
      <c r="P36" s="68"/>
      <c r="Q36" s="68"/>
      <c r="R36" s="50"/>
      <c r="S36" s="50"/>
      <c r="T36" s="50"/>
      <c r="U36" s="50">
        <v>30</v>
      </c>
      <c r="V36" s="50">
        <v>2</v>
      </c>
      <c r="W36" s="50" t="s">
        <v>18</v>
      </c>
      <c r="X36" s="50">
        <v>30</v>
      </c>
      <c r="Y36" s="50">
        <v>2</v>
      </c>
    </row>
    <row r="37" spans="1:25" ht="12.75">
      <c r="A37" s="86" t="s">
        <v>5</v>
      </c>
      <c r="B37" s="86"/>
      <c r="C37" s="3"/>
      <c r="D37" s="3"/>
      <c r="E37" s="5"/>
      <c r="F37" s="3"/>
      <c r="G37" s="3"/>
      <c r="H37" s="5"/>
      <c r="I37" s="3"/>
      <c r="J37" s="3"/>
      <c r="K37" s="5"/>
      <c r="L37" s="3"/>
      <c r="M37" s="3"/>
      <c r="N37" s="5"/>
      <c r="O37" s="6"/>
      <c r="P37" s="6"/>
      <c r="Q37" s="5"/>
      <c r="R37" s="6"/>
      <c r="S37" s="6"/>
      <c r="T37" s="5"/>
      <c r="U37" s="6"/>
      <c r="V37" s="6"/>
      <c r="W37" s="5"/>
      <c r="X37" s="3"/>
      <c r="Y37" s="3"/>
    </row>
    <row r="38" spans="2:25" ht="12.75">
      <c r="B38" s="7" t="s">
        <v>28</v>
      </c>
      <c r="C38" s="23">
        <v>130</v>
      </c>
      <c r="D38" s="23">
        <v>14</v>
      </c>
      <c r="E38" s="24"/>
      <c r="F38" s="23">
        <v>0</v>
      </c>
      <c r="G38" s="23">
        <v>0</v>
      </c>
      <c r="H38" s="24"/>
      <c r="I38" s="23">
        <v>0</v>
      </c>
      <c r="J38" s="23">
        <v>0</v>
      </c>
      <c r="K38" s="24"/>
      <c r="L38" s="23">
        <v>40</v>
      </c>
      <c r="M38" s="25">
        <v>3</v>
      </c>
      <c r="N38" s="26"/>
      <c r="O38" s="27">
        <f>SUM(O27:O36)</f>
        <v>80</v>
      </c>
      <c r="P38" s="27">
        <f>SUM(P27:P36)</f>
        <v>7</v>
      </c>
      <c r="Q38" s="26"/>
      <c r="R38" s="27">
        <v>0</v>
      </c>
      <c r="S38" s="27">
        <v>0</v>
      </c>
      <c r="T38" s="26"/>
      <c r="U38" s="27">
        <f>SUM(U34:U36)</f>
        <v>78</v>
      </c>
      <c r="V38" s="27">
        <f>SUM(V34:V36)</f>
        <v>6</v>
      </c>
      <c r="W38" s="26"/>
      <c r="X38" s="1">
        <f>SUM(X27:X36)</f>
        <v>328</v>
      </c>
      <c r="Y38" s="1">
        <f>SUM(Y27:Y36)</f>
        <v>30</v>
      </c>
    </row>
    <row r="39" spans="2:25" ht="12.75">
      <c r="B39" s="8"/>
      <c r="C39" s="30"/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2:25" ht="12.75">
      <c r="B40" s="4" t="s">
        <v>29</v>
      </c>
      <c r="C40" s="1">
        <f>C38+C22</f>
        <v>285</v>
      </c>
      <c r="D40" s="1">
        <f>D38+D22</f>
        <v>26</v>
      </c>
      <c r="E40" s="26"/>
      <c r="F40" s="1">
        <v>0</v>
      </c>
      <c r="G40" s="1">
        <v>0</v>
      </c>
      <c r="H40" s="26"/>
      <c r="I40" s="1">
        <v>0</v>
      </c>
      <c r="J40" s="1">
        <v>0</v>
      </c>
      <c r="K40" s="26"/>
      <c r="L40" s="1">
        <f>L38+L22</f>
        <v>70</v>
      </c>
      <c r="M40" s="1">
        <v>10</v>
      </c>
      <c r="N40" s="26"/>
      <c r="O40" s="27">
        <f>O38+O22</f>
        <v>140</v>
      </c>
      <c r="P40" s="27">
        <f>P38+P22</f>
        <v>16</v>
      </c>
      <c r="Q40" s="26"/>
      <c r="R40" s="27">
        <v>0</v>
      </c>
      <c r="S40" s="27">
        <v>0</v>
      </c>
      <c r="T40" s="26"/>
      <c r="U40" s="27">
        <v>78</v>
      </c>
      <c r="V40" s="27">
        <v>6</v>
      </c>
      <c r="W40" s="26"/>
      <c r="X40" s="1">
        <f>X38+X22</f>
        <v>583</v>
      </c>
      <c r="Y40" s="1">
        <v>60</v>
      </c>
    </row>
    <row r="41" spans="2:25" ht="13.5" thickBot="1">
      <c r="B41" s="8"/>
      <c r="C41" s="9"/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9"/>
    </row>
    <row r="42" spans="1:25" ht="13.5" thickBot="1">
      <c r="A42" s="83" t="s">
        <v>34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5"/>
    </row>
    <row r="43" spans="1:25" ht="24" customHeight="1" thickBot="1">
      <c r="A43" s="91" t="s">
        <v>9</v>
      </c>
      <c r="B43" s="92" t="s">
        <v>3</v>
      </c>
      <c r="C43" s="92" t="s">
        <v>7</v>
      </c>
      <c r="D43" s="92"/>
      <c r="E43" s="92"/>
      <c r="F43" s="92" t="s">
        <v>39</v>
      </c>
      <c r="G43" s="92"/>
      <c r="H43" s="92"/>
      <c r="I43" s="92" t="s">
        <v>8</v>
      </c>
      <c r="J43" s="92"/>
      <c r="K43" s="92"/>
      <c r="L43" s="78" t="s">
        <v>12</v>
      </c>
      <c r="M43" s="78"/>
      <c r="N43" s="78"/>
      <c r="O43" s="78" t="s">
        <v>40</v>
      </c>
      <c r="P43" s="78"/>
      <c r="Q43" s="78"/>
      <c r="R43" s="78" t="s">
        <v>42</v>
      </c>
      <c r="S43" s="78"/>
      <c r="T43" s="78"/>
      <c r="U43" s="78" t="s">
        <v>41</v>
      </c>
      <c r="V43" s="78"/>
      <c r="W43" s="78"/>
      <c r="X43" s="92" t="s">
        <v>6</v>
      </c>
      <c r="Y43" s="92"/>
    </row>
    <row r="44" spans="1:25" ht="81.75" thickBot="1">
      <c r="A44" s="91"/>
      <c r="B44" s="92"/>
      <c r="C44" s="44" t="s">
        <v>10</v>
      </c>
      <c r="D44" s="44" t="s">
        <v>11</v>
      </c>
      <c r="E44" s="44" t="s">
        <v>4</v>
      </c>
      <c r="F44" s="44" t="s">
        <v>10</v>
      </c>
      <c r="G44" s="44" t="s">
        <v>11</v>
      </c>
      <c r="H44" s="44" t="s">
        <v>4</v>
      </c>
      <c r="I44" s="44" t="s">
        <v>10</v>
      </c>
      <c r="J44" s="44" t="s">
        <v>11</v>
      </c>
      <c r="K44" s="44" t="s">
        <v>4</v>
      </c>
      <c r="L44" s="44" t="s">
        <v>10</v>
      </c>
      <c r="M44" s="44" t="s">
        <v>11</v>
      </c>
      <c r="N44" s="44" t="s">
        <v>4</v>
      </c>
      <c r="O44" s="44" t="s">
        <v>10</v>
      </c>
      <c r="P44" s="44" t="s">
        <v>11</v>
      </c>
      <c r="Q44" s="44" t="s">
        <v>4</v>
      </c>
      <c r="R44" s="44" t="s">
        <v>10</v>
      </c>
      <c r="S44" s="44" t="s">
        <v>11</v>
      </c>
      <c r="T44" s="44" t="s">
        <v>4</v>
      </c>
      <c r="U44" s="44" t="s">
        <v>10</v>
      </c>
      <c r="V44" s="44" t="s">
        <v>11</v>
      </c>
      <c r="W44" s="44" t="s">
        <v>4</v>
      </c>
      <c r="X44" s="45" t="s">
        <v>13</v>
      </c>
      <c r="Y44" s="45" t="s">
        <v>14</v>
      </c>
    </row>
    <row r="45" spans="1:25" ht="26.25">
      <c r="A45" s="19">
        <v>1</v>
      </c>
      <c r="B45" s="46" t="s">
        <v>70</v>
      </c>
      <c r="C45" s="19">
        <v>30</v>
      </c>
      <c r="D45" s="19">
        <v>2</v>
      </c>
      <c r="E45" s="43" t="s">
        <v>16</v>
      </c>
      <c r="F45" s="19"/>
      <c r="G45" s="19"/>
      <c r="H45" s="19"/>
      <c r="I45" s="19"/>
      <c r="J45" s="19"/>
      <c r="K45" s="19"/>
      <c r="L45" s="19"/>
      <c r="M45" s="19"/>
      <c r="N45" s="19"/>
      <c r="O45" s="19">
        <v>20</v>
      </c>
      <c r="P45" s="19">
        <v>2</v>
      </c>
      <c r="Q45" s="43" t="s">
        <v>18</v>
      </c>
      <c r="R45" s="19"/>
      <c r="S45" s="19"/>
      <c r="T45" s="19"/>
      <c r="U45" s="19"/>
      <c r="V45" s="19"/>
      <c r="W45" s="19"/>
      <c r="X45" s="19">
        <v>50</v>
      </c>
      <c r="Y45" s="19">
        <v>4</v>
      </c>
    </row>
    <row r="46" spans="1:25" ht="26.25">
      <c r="A46" s="18">
        <v>2</v>
      </c>
      <c r="B46" s="32" t="s">
        <v>71</v>
      </c>
      <c r="C46" s="18">
        <v>30</v>
      </c>
      <c r="D46" s="18">
        <v>2</v>
      </c>
      <c r="E46" s="22" t="s">
        <v>16</v>
      </c>
      <c r="F46" s="18"/>
      <c r="G46" s="18"/>
      <c r="H46" s="18"/>
      <c r="I46" s="18"/>
      <c r="J46" s="18"/>
      <c r="K46" s="18"/>
      <c r="L46" s="18"/>
      <c r="M46" s="18"/>
      <c r="N46" s="18"/>
      <c r="O46" s="18">
        <v>20</v>
      </c>
      <c r="P46" s="18">
        <v>2</v>
      </c>
      <c r="Q46" s="22" t="s">
        <v>18</v>
      </c>
      <c r="R46" s="18"/>
      <c r="S46" s="18"/>
      <c r="T46" s="18"/>
      <c r="U46" s="18"/>
      <c r="V46" s="18"/>
      <c r="W46" s="18"/>
      <c r="X46" s="18">
        <v>50</v>
      </c>
      <c r="Y46" s="18">
        <v>4</v>
      </c>
    </row>
    <row r="47" spans="1:25" ht="12.75">
      <c r="A47" s="18">
        <v>3</v>
      </c>
      <c r="B47" s="32" t="s">
        <v>72</v>
      </c>
      <c r="C47" s="18">
        <v>30</v>
      </c>
      <c r="D47" s="18">
        <v>2</v>
      </c>
      <c r="E47" s="22" t="s">
        <v>16</v>
      </c>
      <c r="F47" s="18"/>
      <c r="G47" s="18"/>
      <c r="H47" s="18"/>
      <c r="I47" s="18"/>
      <c r="J47" s="18"/>
      <c r="K47" s="18"/>
      <c r="L47" s="18"/>
      <c r="M47" s="18"/>
      <c r="N47" s="18"/>
      <c r="O47" s="18">
        <v>20</v>
      </c>
      <c r="P47" s="18">
        <v>2</v>
      </c>
      <c r="Q47" s="22" t="s">
        <v>18</v>
      </c>
      <c r="R47" s="18"/>
      <c r="S47" s="18"/>
      <c r="T47" s="18"/>
      <c r="U47" s="18"/>
      <c r="V47" s="18"/>
      <c r="W47" s="18"/>
      <c r="X47" s="18">
        <v>50</v>
      </c>
      <c r="Y47" s="18">
        <v>4</v>
      </c>
    </row>
    <row r="48" spans="1:25" ht="26.25">
      <c r="A48" s="18">
        <v>4</v>
      </c>
      <c r="B48" s="32" t="s">
        <v>73</v>
      </c>
      <c r="C48" s="18">
        <v>30</v>
      </c>
      <c r="D48" s="18">
        <v>2</v>
      </c>
      <c r="E48" s="22" t="s">
        <v>16</v>
      </c>
      <c r="F48" s="18"/>
      <c r="G48" s="18"/>
      <c r="H48" s="18"/>
      <c r="I48" s="18"/>
      <c r="J48" s="18"/>
      <c r="K48" s="18"/>
      <c r="L48" s="18"/>
      <c r="M48" s="18"/>
      <c r="N48" s="18"/>
      <c r="O48" s="18">
        <v>20</v>
      </c>
      <c r="P48" s="18">
        <v>2</v>
      </c>
      <c r="Q48" s="22" t="s">
        <v>18</v>
      </c>
      <c r="R48" s="18"/>
      <c r="S48" s="18"/>
      <c r="T48" s="18"/>
      <c r="U48" s="18"/>
      <c r="V48" s="18"/>
      <c r="W48" s="18"/>
      <c r="X48" s="18">
        <v>50</v>
      </c>
      <c r="Y48" s="18">
        <v>4</v>
      </c>
    </row>
    <row r="49" spans="1:25" ht="26.25">
      <c r="A49" s="18">
        <v>5</v>
      </c>
      <c r="B49" s="32" t="s">
        <v>74</v>
      </c>
      <c r="C49" s="18">
        <v>15</v>
      </c>
      <c r="D49" s="18">
        <v>2</v>
      </c>
      <c r="E49" s="22" t="s">
        <v>16</v>
      </c>
      <c r="F49" s="18"/>
      <c r="G49" s="18"/>
      <c r="H49" s="18"/>
      <c r="I49" s="18"/>
      <c r="J49" s="18"/>
      <c r="K49" s="18"/>
      <c r="L49" s="18"/>
      <c r="M49" s="18"/>
      <c r="N49" s="18"/>
      <c r="O49" s="18">
        <v>30</v>
      </c>
      <c r="P49" s="18">
        <v>3</v>
      </c>
      <c r="Q49" s="22" t="s">
        <v>18</v>
      </c>
      <c r="R49" s="18"/>
      <c r="S49" s="18"/>
      <c r="T49" s="18"/>
      <c r="U49" s="18"/>
      <c r="V49" s="18"/>
      <c r="W49" s="18"/>
      <c r="X49" s="18">
        <v>45</v>
      </c>
      <c r="Y49" s="18">
        <v>4</v>
      </c>
    </row>
    <row r="50" spans="1:25" ht="24.75" customHeight="1">
      <c r="A50" s="18">
        <v>6</v>
      </c>
      <c r="B50" s="32" t="s">
        <v>75</v>
      </c>
      <c r="C50" s="18"/>
      <c r="D50" s="18"/>
      <c r="E50" s="18"/>
      <c r="F50" s="18"/>
      <c r="G50" s="18"/>
      <c r="H50" s="18"/>
      <c r="I50" s="18"/>
      <c r="J50" s="18"/>
      <c r="K50" s="18"/>
      <c r="L50" s="18">
        <v>30</v>
      </c>
      <c r="M50" s="18"/>
      <c r="N50" s="22" t="s">
        <v>20</v>
      </c>
      <c r="O50" s="18"/>
      <c r="P50" s="18"/>
      <c r="Q50" s="18"/>
      <c r="R50" s="18"/>
      <c r="S50" s="18"/>
      <c r="T50" s="18"/>
      <c r="U50" s="18"/>
      <c r="V50" s="18"/>
      <c r="W50" s="18"/>
      <c r="X50" s="18">
        <v>30</v>
      </c>
      <c r="Y50" s="18"/>
    </row>
    <row r="51" spans="1:25" ht="37.5" customHeight="1">
      <c r="A51" s="18">
        <v>7</v>
      </c>
      <c r="B51" s="32" t="s">
        <v>98</v>
      </c>
      <c r="C51" s="18">
        <v>30</v>
      </c>
      <c r="D51" s="18">
        <v>2</v>
      </c>
      <c r="E51" s="18" t="s">
        <v>18</v>
      </c>
      <c r="F51" s="18"/>
      <c r="G51" s="18"/>
      <c r="H51" s="18"/>
      <c r="I51" s="18"/>
      <c r="J51" s="18"/>
      <c r="K51" s="18"/>
      <c r="L51" s="18"/>
      <c r="M51" s="18"/>
      <c r="N51" s="18"/>
      <c r="O51" s="18">
        <v>15</v>
      </c>
      <c r="P51" s="18">
        <v>1</v>
      </c>
      <c r="Q51" s="18" t="s">
        <v>18</v>
      </c>
      <c r="R51" s="18"/>
      <c r="S51" s="18"/>
      <c r="T51" s="18"/>
      <c r="U51" s="18"/>
      <c r="V51" s="18"/>
      <c r="W51" s="18"/>
      <c r="X51" s="18">
        <v>45</v>
      </c>
      <c r="Y51" s="18">
        <v>3</v>
      </c>
    </row>
    <row r="52" spans="1:25" s="66" customFormat="1" ht="12.75">
      <c r="A52" s="50">
        <v>8</v>
      </c>
      <c r="B52" s="65" t="s">
        <v>76</v>
      </c>
      <c r="C52" s="50"/>
      <c r="D52" s="50"/>
      <c r="E52" s="50"/>
      <c r="F52" s="50"/>
      <c r="G52" s="50"/>
      <c r="H52" s="50"/>
      <c r="I52" s="50"/>
      <c r="J52" s="50"/>
      <c r="K52" s="50"/>
      <c r="L52" s="50">
        <v>30</v>
      </c>
      <c r="M52" s="50">
        <v>2</v>
      </c>
      <c r="N52" s="50" t="s">
        <v>18</v>
      </c>
      <c r="O52" s="50"/>
      <c r="P52" s="50"/>
      <c r="Q52" s="50"/>
      <c r="R52" s="50"/>
      <c r="S52" s="50"/>
      <c r="T52" s="50"/>
      <c r="U52" s="50"/>
      <c r="V52" s="50"/>
      <c r="W52" s="50"/>
      <c r="X52" s="50">
        <v>30</v>
      </c>
      <c r="Y52" s="50">
        <v>2</v>
      </c>
    </row>
    <row r="53" spans="1:25" s="66" customFormat="1" ht="39">
      <c r="A53" s="50">
        <v>9</v>
      </c>
      <c r="B53" s="65" t="s">
        <v>115</v>
      </c>
      <c r="C53" s="50">
        <v>30</v>
      </c>
      <c r="D53" s="50">
        <v>2</v>
      </c>
      <c r="E53" s="50" t="s">
        <v>18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>
        <v>30</v>
      </c>
      <c r="Y53" s="50">
        <v>2</v>
      </c>
    </row>
    <row r="54" spans="1:25" ht="52.5">
      <c r="A54" s="18">
        <v>10</v>
      </c>
      <c r="B54" s="32" t="s">
        <v>53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>
        <v>24</v>
      </c>
      <c r="V54" s="18">
        <v>3</v>
      </c>
      <c r="W54" s="18" t="s">
        <v>18</v>
      </c>
      <c r="X54" s="18">
        <v>24</v>
      </c>
      <c r="Y54" s="18">
        <v>3</v>
      </c>
    </row>
    <row r="55" spans="1:25" ht="12.75">
      <c r="A55" s="86" t="s">
        <v>5</v>
      </c>
      <c r="B55" s="86"/>
      <c r="C55" s="1"/>
      <c r="D55" s="1"/>
      <c r="E55" s="26"/>
      <c r="F55" s="1"/>
      <c r="G55" s="1"/>
      <c r="H55" s="26"/>
      <c r="I55" s="1"/>
      <c r="J55" s="1"/>
      <c r="K55" s="26"/>
      <c r="L55" s="1"/>
      <c r="M55" s="1"/>
      <c r="N55" s="26"/>
      <c r="O55" s="27"/>
      <c r="P55" s="27"/>
      <c r="Q55" s="26"/>
      <c r="R55" s="27"/>
      <c r="S55" s="27"/>
      <c r="T55" s="26"/>
      <c r="U55" s="27"/>
      <c r="V55" s="27"/>
      <c r="W55" s="26"/>
      <c r="X55" s="1"/>
      <c r="Y55" s="1"/>
    </row>
    <row r="56" spans="2:25" ht="12.75">
      <c r="B56" s="7" t="s">
        <v>28</v>
      </c>
      <c r="C56" s="23">
        <f>SUM(C45:C54)</f>
        <v>195</v>
      </c>
      <c r="D56" s="23">
        <f>SUM(D45:D54)</f>
        <v>14</v>
      </c>
      <c r="E56" s="24"/>
      <c r="F56" s="23">
        <v>0</v>
      </c>
      <c r="G56" s="23">
        <v>0</v>
      </c>
      <c r="H56" s="24"/>
      <c r="I56" s="23">
        <v>0</v>
      </c>
      <c r="J56" s="23">
        <v>0</v>
      </c>
      <c r="K56" s="24"/>
      <c r="L56" s="23">
        <v>60</v>
      </c>
      <c r="M56" s="25">
        <v>4</v>
      </c>
      <c r="N56" s="26"/>
      <c r="O56" s="27">
        <f>SUM(O45:O54)</f>
        <v>125</v>
      </c>
      <c r="P56" s="27">
        <f>SUM(P45:P51)</f>
        <v>12</v>
      </c>
      <c r="Q56" s="26"/>
      <c r="R56" s="27">
        <v>0</v>
      </c>
      <c r="S56" s="27">
        <v>0</v>
      </c>
      <c r="T56" s="26"/>
      <c r="U56" s="27">
        <v>24</v>
      </c>
      <c r="V56" s="27">
        <v>3</v>
      </c>
      <c r="W56" s="26"/>
      <c r="X56" s="1">
        <f>SUM(X45:X54)</f>
        <v>404</v>
      </c>
      <c r="Y56" s="1">
        <f>SUM(Y45:Y54)</f>
        <v>30</v>
      </c>
    </row>
    <row r="57" spans="2:25" ht="13.5" thickBot="1">
      <c r="B57" s="8"/>
      <c r="C57" s="9"/>
      <c r="D57" s="9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9"/>
    </row>
    <row r="58" spans="1:25" ht="13.5" thickBot="1">
      <c r="A58" s="83" t="s">
        <v>35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5"/>
    </row>
    <row r="59" spans="1:25" ht="26.25" customHeight="1" thickBot="1">
      <c r="A59" s="91" t="s">
        <v>9</v>
      </c>
      <c r="B59" s="92" t="s">
        <v>3</v>
      </c>
      <c r="C59" s="92" t="s">
        <v>7</v>
      </c>
      <c r="D59" s="92"/>
      <c r="E59" s="92"/>
      <c r="F59" s="92" t="s">
        <v>39</v>
      </c>
      <c r="G59" s="92"/>
      <c r="H59" s="92"/>
      <c r="I59" s="92" t="s">
        <v>8</v>
      </c>
      <c r="J59" s="92"/>
      <c r="K59" s="92"/>
      <c r="L59" s="78" t="s">
        <v>12</v>
      </c>
      <c r="M59" s="78"/>
      <c r="N59" s="78"/>
      <c r="O59" s="78" t="s">
        <v>40</v>
      </c>
      <c r="P59" s="78"/>
      <c r="Q59" s="78"/>
      <c r="R59" s="78" t="s">
        <v>42</v>
      </c>
      <c r="S59" s="78"/>
      <c r="T59" s="78"/>
      <c r="U59" s="78" t="s">
        <v>41</v>
      </c>
      <c r="V59" s="78"/>
      <c r="W59" s="78"/>
      <c r="X59" s="92" t="s">
        <v>6</v>
      </c>
      <c r="Y59" s="92"/>
    </row>
    <row r="60" spans="1:25" ht="81.75" thickBot="1">
      <c r="A60" s="91"/>
      <c r="B60" s="92"/>
      <c r="C60" s="44" t="s">
        <v>10</v>
      </c>
      <c r="D60" s="44" t="s">
        <v>11</v>
      </c>
      <c r="E60" s="44" t="s">
        <v>4</v>
      </c>
      <c r="F60" s="44" t="s">
        <v>10</v>
      </c>
      <c r="G60" s="44" t="s">
        <v>11</v>
      </c>
      <c r="H60" s="44" t="s">
        <v>4</v>
      </c>
      <c r="I60" s="44" t="s">
        <v>10</v>
      </c>
      <c r="J60" s="44" t="s">
        <v>11</v>
      </c>
      <c r="K60" s="44" t="s">
        <v>4</v>
      </c>
      <c r="L60" s="44" t="s">
        <v>10</v>
      </c>
      <c r="M60" s="44" t="s">
        <v>11</v>
      </c>
      <c r="N60" s="44" t="s">
        <v>4</v>
      </c>
      <c r="O60" s="44" t="s">
        <v>10</v>
      </c>
      <c r="P60" s="44" t="s">
        <v>11</v>
      </c>
      <c r="Q60" s="44" t="s">
        <v>4</v>
      </c>
      <c r="R60" s="44" t="s">
        <v>10</v>
      </c>
      <c r="S60" s="44" t="s">
        <v>11</v>
      </c>
      <c r="T60" s="44" t="s">
        <v>4</v>
      </c>
      <c r="U60" s="44" t="s">
        <v>10</v>
      </c>
      <c r="V60" s="44" t="s">
        <v>11</v>
      </c>
      <c r="W60" s="44" t="s">
        <v>4</v>
      </c>
      <c r="X60" s="45" t="s">
        <v>13</v>
      </c>
      <c r="Y60" s="45" t="s">
        <v>14</v>
      </c>
    </row>
    <row r="61" spans="1:25" ht="39" customHeight="1">
      <c r="A61" s="19">
        <v>1</v>
      </c>
      <c r="B61" s="42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>
        <v>15</v>
      </c>
      <c r="P61" s="19">
        <v>3</v>
      </c>
      <c r="Q61" s="19" t="s">
        <v>18</v>
      </c>
      <c r="R61" s="19"/>
      <c r="S61" s="19"/>
      <c r="T61" s="19"/>
      <c r="U61" s="19"/>
      <c r="V61" s="19"/>
      <c r="W61" s="19"/>
      <c r="X61" s="19">
        <v>15</v>
      </c>
      <c r="Y61" s="19">
        <v>3</v>
      </c>
    </row>
    <row r="62" spans="1:25" s="66" customFormat="1" ht="12.75">
      <c r="A62" s="50">
        <v>2</v>
      </c>
      <c r="B62" s="49" t="s">
        <v>76</v>
      </c>
      <c r="C62" s="50"/>
      <c r="D62" s="50"/>
      <c r="E62" s="50"/>
      <c r="F62" s="50"/>
      <c r="G62" s="50"/>
      <c r="H62" s="50"/>
      <c r="I62" s="50"/>
      <c r="J62" s="50"/>
      <c r="K62" s="50"/>
      <c r="L62" s="50">
        <v>30</v>
      </c>
      <c r="M62" s="50">
        <v>2</v>
      </c>
      <c r="N62" s="50" t="s">
        <v>18</v>
      </c>
      <c r="O62" s="50"/>
      <c r="P62" s="50"/>
      <c r="Q62" s="50"/>
      <c r="R62" s="50"/>
      <c r="S62" s="50"/>
      <c r="T62" s="50"/>
      <c r="U62" s="50"/>
      <c r="V62" s="50"/>
      <c r="W62" s="50"/>
      <c r="X62" s="50">
        <v>30</v>
      </c>
      <c r="Y62" s="50">
        <v>2</v>
      </c>
    </row>
    <row r="63" spans="1:25" ht="26.25">
      <c r="A63" s="18">
        <v>3</v>
      </c>
      <c r="B63" s="28" t="s">
        <v>77</v>
      </c>
      <c r="C63" s="18">
        <v>30</v>
      </c>
      <c r="D63" s="18">
        <v>2</v>
      </c>
      <c r="E63" s="22" t="s">
        <v>16</v>
      </c>
      <c r="F63" s="18"/>
      <c r="G63" s="18"/>
      <c r="H63" s="18"/>
      <c r="I63" s="18"/>
      <c r="J63" s="18"/>
      <c r="K63" s="18"/>
      <c r="L63" s="18"/>
      <c r="M63" s="18"/>
      <c r="N63" s="18"/>
      <c r="O63" s="18">
        <v>20</v>
      </c>
      <c r="P63" s="18">
        <v>2</v>
      </c>
      <c r="Q63" s="18" t="s">
        <v>18</v>
      </c>
      <c r="R63" s="18"/>
      <c r="S63" s="18"/>
      <c r="T63" s="18"/>
      <c r="U63" s="18"/>
      <c r="V63" s="18"/>
      <c r="W63" s="18"/>
      <c r="X63" s="18">
        <v>50</v>
      </c>
      <c r="Y63" s="18">
        <v>4</v>
      </c>
    </row>
    <row r="64" spans="1:25" ht="39">
      <c r="A64" s="18">
        <v>4</v>
      </c>
      <c r="B64" s="28" t="s">
        <v>90</v>
      </c>
      <c r="C64" s="18">
        <v>30</v>
      </c>
      <c r="D64" s="18">
        <v>2</v>
      </c>
      <c r="E64" s="22" t="s">
        <v>16</v>
      </c>
      <c r="F64" s="18"/>
      <c r="G64" s="18"/>
      <c r="H64" s="18"/>
      <c r="I64" s="18"/>
      <c r="J64" s="18"/>
      <c r="K64" s="18"/>
      <c r="L64" s="18"/>
      <c r="M64" s="18"/>
      <c r="N64" s="18"/>
      <c r="O64" s="18">
        <v>20</v>
      </c>
      <c r="P64" s="18">
        <v>2</v>
      </c>
      <c r="Q64" s="18" t="s">
        <v>18</v>
      </c>
      <c r="R64" s="18"/>
      <c r="S64" s="18"/>
      <c r="T64" s="18"/>
      <c r="U64" s="18"/>
      <c r="V64" s="18"/>
      <c r="W64" s="18"/>
      <c r="X64" s="18">
        <v>50</v>
      </c>
      <c r="Y64" s="18">
        <v>4</v>
      </c>
    </row>
    <row r="65" spans="1:25" ht="26.25">
      <c r="A65" s="18">
        <v>5</v>
      </c>
      <c r="B65" s="28" t="s">
        <v>78</v>
      </c>
      <c r="C65" s="18">
        <v>20</v>
      </c>
      <c r="D65" s="18">
        <v>2</v>
      </c>
      <c r="E65" s="18" t="s">
        <v>18</v>
      </c>
      <c r="F65" s="18"/>
      <c r="G65" s="18"/>
      <c r="H65" s="18"/>
      <c r="I65" s="18"/>
      <c r="J65" s="18"/>
      <c r="K65" s="18"/>
      <c r="L65" s="18"/>
      <c r="M65" s="18"/>
      <c r="N65" s="18"/>
      <c r="O65" s="18">
        <v>10</v>
      </c>
      <c r="P65" s="18">
        <v>1</v>
      </c>
      <c r="Q65" s="18" t="s">
        <v>18</v>
      </c>
      <c r="R65" s="18"/>
      <c r="S65" s="18"/>
      <c r="T65" s="18"/>
      <c r="U65" s="18"/>
      <c r="V65" s="18"/>
      <c r="W65" s="18"/>
      <c r="X65" s="18">
        <v>30</v>
      </c>
      <c r="Y65" s="18">
        <v>3</v>
      </c>
    </row>
    <row r="66" spans="1:25" ht="28.5" customHeight="1">
      <c r="A66" s="18">
        <v>6</v>
      </c>
      <c r="B66" s="28" t="s">
        <v>79</v>
      </c>
      <c r="C66" s="18">
        <v>10</v>
      </c>
      <c r="D66" s="18">
        <v>1</v>
      </c>
      <c r="E66" s="22" t="s">
        <v>20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>
        <v>10</v>
      </c>
      <c r="Y66" s="18">
        <v>1</v>
      </c>
    </row>
    <row r="67" spans="1:25" s="66" customFormat="1" ht="52.5">
      <c r="A67" s="50">
        <v>7</v>
      </c>
      <c r="B67" s="49" t="s">
        <v>80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68"/>
      <c r="U67" s="50">
        <v>24</v>
      </c>
      <c r="V67" s="50">
        <v>3</v>
      </c>
      <c r="W67" s="50" t="s">
        <v>18</v>
      </c>
      <c r="X67" s="50">
        <v>24</v>
      </c>
      <c r="Y67" s="50">
        <v>3</v>
      </c>
    </row>
    <row r="68" spans="1:25" ht="39">
      <c r="A68" s="18">
        <v>8</v>
      </c>
      <c r="B68" s="28" t="s">
        <v>81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3"/>
      <c r="U68" s="18">
        <v>24</v>
      </c>
      <c r="V68" s="18">
        <v>3</v>
      </c>
      <c r="W68" s="18" t="s">
        <v>18</v>
      </c>
      <c r="X68" s="18">
        <v>24</v>
      </c>
      <c r="Y68" s="18">
        <v>3</v>
      </c>
    </row>
    <row r="69" spans="1:25" ht="60" customHeight="1">
      <c r="A69" s="18">
        <v>9</v>
      </c>
      <c r="B69" s="28" t="s">
        <v>99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3"/>
      <c r="U69" s="18">
        <v>24</v>
      </c>
      <c r="V69" s="18">
        <v>3</v>
      </c>
      <c r="W69" s="18" t="s">
        <v>18</v>
      </c>
      <c r="X69" s="18">
        <v>24</v>
      </c>
      <c r="Y69" s="18">
        <v>3</v>
      </c>
    </row>
    <row r="70" spans="1:25" s="66" customFormat="1" ht="54" customHeight="1">
      <c r="A70" s="50">
        <v>10</v>
      </c>
      <c r="B70" s="49" t="s">
        <v>82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68"/>
      <c r="U70" s="50">
        <v>36</v>
      </c>
      <c r="V70" s="50">
        <v>4</v>
      </c>
      <c r="W70" s="50" t="s">
        <v>18</v>
      </c>
      <c r="X70" s="50">
        <v>36</v>
      </c>
      <c r="Y70" s="50">
        <v>4</v>
      </c>
    </row>
    <row r="71" spans="1:25" ht="12.75">
      <c r="A71" s="86" t="s">
        <v>5</v>
      </c>
      <c r="B71" s="86"/>
      <c r="C71" s="3"/>
      <c r="D71" s="3"/>
      <c r="E71" s="5"/>
      <c r="F71" s="3"/>
      <c r="G71" s="3"/>
      <c r="H71" s="5"/>
      <c r="I71" s="3"/>
      <c r="J71" s="3"/>
      <c r="K71" s="5"/>
      <c r="L71" s="3"/>
      <c r="M71" s="3"/>
      <c r="N71" s="5"/>
      <c r="O71" s="6"/>
      <c r="P71" s="6"/>
      <c r="Q71" s="5"/>
      <c r="R71" s="6"/>
      <c r="S71" s="6"/>
      <c r="T71" s="5"/>
      <c r="U71" s="6"/>
      <c r="V71" s="6"/>
      <c r="W71" s="5"/>
      <c r="X71" s="3"/>
      <c r="Y71" s="3"/>
    </row>
    <row r="72" spans="2:25" ht="12.75">
      <c r="B72" s="7" t="s">
        <v>28</v>
      </c>
      <c r="C72" s="19">
        <f>SUM(C61:C70)</f>
        <v>90</v>
      </c>
      <c r="D72" s="19">
        <f>SUM(D63:D66)</f>
        <v>7</v>
      </c>
      <c r="E72" s="36"/>
      <c r="F72" s="19">
        <v>0</v>
      </c>
      <c r="G72" s="19">
        <v>0</v>
      </c>
      <c r="H72" s="36"/>
      <c r="I72" s="19">
        <v>0</v>
      </c>
      <c r="J72" s="19">
        <v>0</v>
      </c>
      <c r="K72" s="36"/>
      <c r="L72" s="19">
        <v>30</v>
      </c>
      <c r="M72" s="37">
        <v>2</v>
      </c>
      <c r="N72" s="38"/>
      <c r="O72" s="39">
        <f>SUM(O61:O65)</f>
        <v>65</v>
      </c>
      <c r="P72" s="39">
        <f>SUM(P61:P65)</f>
        <v>8</v>
      </c>
      <c r="Q72" s="38"/>
      <c r="R72" s="39">
        <v>0</v>
      </c>
      <c r="S72" s="39">
        <v>0</v>
      </c>
      <c r="T72" s="38"/>
      <c r="U72" s="39">
        <f>SUM(U67:U70)</f>
        <v>108</v>
      </c>
      <c r="V72" s="39">
        <f>SUM(V67:V70)</f>
        <v>13</v>
      </c>
      <c r="W72" s="38"/>
      <c r="X72" s="18">
        <f>SUM(X61:X70)</f>
        <v>293</v>
      </c>
      <c r="Y72" s="18">
        <f>SUM(Y61:Y70)</f>
        <v>30</v>
      </c>
    </row>
    <row r="73" spans="2:25" ht="12.75">
      <c r="B73" s="8"/>
      <c r="C73" s="40"/>
      <c r="D73" s="40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0"/>
    </row>
    <row r="74" spans="2:25" ht="12.75">
      <c r="B74" s="4" t="s">
        <v>30</v>
      </c>
      <c r="C74" s="18">
        <f>C72+C56</f>
        <v>285</v>
      </c>
      <c r="D74" s="18">
        <f>D72+D56</f>
        <v>21</v>
      </c>
      <c r="E74" s="38"/>
      <c r="F74" s="18">
        <v>0</v>
      </c>
      <c r="G74" s="18">
        <v>0</v>
      </c>
      <c r="H74" s="38"/>
      <c r="I74" s="18">
        <v>0</v>
      </c>
      <c r="J74" s="18">
        <v>0</v>
      </c>
      <c r="K74" s="38"/>
      <c r="L74" s="18">
        <v>90</v>
      </c>
      <c r="M74" s="18">
        <v>6</v>
      </c>
      <c r="N74" s="38"/>
      <c r="O74" s="39">
        <f>O72+O56</f>
        <v>190</v>
      </c>
      <c r="P74" s="39">
        <v>20</v>
      </c>
      <c r="Q74" s="38"/>
      <c r="R74" s="39">
        <v>0</v>
      </c>
      <c r="S74" s="39">
        <v>0</v>
      </c>
      <c r="T74" s="38"/>
      <c r="U74" s="39">
        <f>U72+U56</f>
        <v>132</v>
      </c>
      <c r="V74" s="39">
        <f>V72+V56</f>
        <v>16</v>
      </c>
      <c r="W74" s="38"/>
      <c r="X74" s="18">
        <f>X72+X56</f>
        <v>697</v>
      </c>
      <c r="Y74" s="18">
        <v>60</v>
      </c>
    </row>
    <row r="75" spans="2:25" ht="13.5" thickBot="1">
      <c r="B75" s="8"/>
      <c r="C75" s="9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9"/>
    </row>
    <row r="76" spans="1:25" ht="13.5" thickBot="1">
      <c r="A76" s="83" t="s">
        <v>36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5"/>
    </row>
    <row r="77" spans="1:25" ht="26.25" customHeight="1" thickBot="1">
      <c r="A77" s="91" t="s">
        <v>9</v>
      </c>
      <c r="B77" s="92" t="s">
        <v>3</v>
      </c>
      <c r="C77" s="92" t="s">
        <v>7</v>
      </c>
      <c r="D77" s="92"/>
      <c r="E77" s="92"/>
      <c r="F77" s="92" t="s">
        <v>39</v>
      </c>
      <c r="G77" s="92"/>
      <c r="H77" s="92"/>
      <c r="I77" s="92" t="s">
        <v>8</v>
      </c>
      <c r="J77" s="92"/>
      <c r="K77" s="92"/>
      <c r="L77" s="78" t="s">
        <v>12</v>
      </c>
      <c r="M77" s="78"/>
      <c r="N77" s="78"/>
      <c r="O77" s="78" t="s">
        <v>40</v>
      </c>
      <c r="P77" s="78"/>
      <c r="Q77" s="78"/>
      <c r="R77" s="78" t="s">
        <v>42</v>
      </c>
      <c r="S77" s="78"/>
      <c r="T77" s="78"/>
      <c r="U77" s="78" t="s">
        <v>41</v>
      </c>
      <c r="V77" s="78"/>
      <c r="W77" s="78"/>
      <c r="X77" s="92" t="s">
        <v>6</v>
      </c>
      <c r="Y77" s="92"/>
    </row>
    <row r="78" spans="1:25" ht="81.75" thickBot="1">
      <c r="A78" s="91"/>
      <c r="B78" s="92"/>
      <c r="C78" s="44" t="s">
        <v>10</v>
      </c>
      <c r="D78" s="44" t="s">
        <v>11</v>
      </c>
      <c r="E78" s="44" t="s">
        <v>4</v>
      </c>
      <c r="F78" s="44" t="s">
        <v>10</v>
      </c>
      <c r="G78" s="44" t="s">
        <v>11</v>
      </c>
      <c r="H78" s="44" t="s">
        <v>4</v>
      </c>
      <c r="I78" s="44" t="s">
        <v>10</v>
      </c>
      <c r="J78" s="44" t="s">
        <v>11</v>
      </c>
      <c r="K78" s="44" t="s">
        <v>4</v>
      </c>
      <c r="L78" s="44" t="s">
        <v>10</v>
      </c>
      <c r="M78" s="44" t="s">
        <v>11</v>
      </c>
      <c r="N78" s="44" t="s">
        <v>4</v>
      </c>
      <c r="O78" s="44" t="s">
        <v>10</v>
      </c>
      <c r="P78" s="44" t="s">
        <v>11</v>
      </c>
      <c r="Q78" s="44" t="s">
        <v>4</v>
      </c>
      <c r="R78" s="44" t="s">
        <v>10</v>
      </c>
      <c r="S78" s="44" t="s">
        <v>11</v>
      </c>
      <c r="T78" s="44" t="s">
        <v>4</v>
      </c>
      <c r="U78" s="44" t="s">
        <v>10</v>
      </c>
      <c r="V78" s="44" t="s">
        <v>11</v>
      </c>
      <c r="W78" s="44" t="s">
        <v>4</v>
      </c>
      <c r="X78" s="45" t="s">
        <v>13</v>
      </c>
      <c r="Y78" s="45" t="s">
        <v>14</v>
      </c>
    </row>
    <row r="79" spans="1:25" ht="52.5">
      <c r="A79" s="19">
        <v>1</v>
      </c>
      <c r="B79" s="42" t="s">
        <v>100</v>
      </c>
      <c r="C79" s="19">
        <v>40</v>
      </c>
      <c r="D79" s="19">
        <v>4</v>
      </c>
      <c r="E79" s="19" t="s">
        <v>18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>
        <v>40</v>
      </c>
      <c r="Y79" s="19">
        <v>4</v>
      </c>
    </row>
    <row r="80" spans="1:25" ht="66">
      <c r="A80" s="69" t="s">
        <v>95</v>
      </c>
      <c r="B80" s="49" t="s">
        <v>83</v>
      </c>
      <c r="C80" s="50">
        <v>20</v>
      </c>
      <c r="D80" s="50">
        <v>2</v>
      </c>
      <c r="E80" s="51" t="s">
        <v>18</v>
      </c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>
        <v>20</v>
      </c>
      <c r="Y80" s="50">
        <v>2</v>
      </c>
    </row>
    <row r="81" spans="1:25" ht="35.25" customHeight="1">
      <c r="A81" s="70"/>
      <c r="B81" s="49" t="s">
        <v>94</v>
      </c>
      <c r="C81" s="50">
        <v>20</v>
      </c>
      <c r="D81" s="50">
        <v>2</v>
      </c>
      <c r="E81" s="51" t="s">
        <v>18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>
        <v>20</v>
      </c>
      <c r="Y81" s="50">
        <v>2</v>
      </c>
    </row>
    <row r="82" spans="1:25" ht="52.5">
      <c r="A82" s="71" t="s">
        <v>96</v>
      </c>
      <c r="B82" s="49" t="s">
        <v>84</v>
      </c>
      <c r="C82" s="50">
        <v>20</v>
      </c>
      <c r="D82" s="50">
        <v>2</v>
      </c>
      <c r="E82" s="51" t="s">
        <v>18</v>
      </c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>
        <v>20</v>
      </c>
      <c r="Y82" s="50">
        <v>2</v>
      </c>
    </row>
    <row r="83" spans="1:25" ht="54" customHeight="1">
      <c r="A83" s="70"/>
      <c r="B83" s="49" t="s">
        <v>85</v>
      </c>
      <c r="C83" s="50">
        <v>20</v>
      </c>
      <c r="D83" s="50">
        <v>2</v>
      </c>
      <c r="E83" s="51" t="s">
        <v>18</v>
      </c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>
        <v>20</v>
      </c>
      <c r="Y83" s="50">
        <v>2</v>
      </c>
    </row>
    <row r="84" spans="1:25" ht="26.25">
      <c r="A84" s="18">
        <v>2</v>
      </c>
      <c r="B84" s="28" t="s">
        <v>86</v>
      </c>
      <c r="C84" s="18">
        <v>30</v>
      </c>
      <c r="D84" s="18">
        <v>2</v>
      </c>
      <c r="E84" s="22" t="s">
        <v>16</v>
      </c>
      <c r="F84" s="18"/>
      <c r="G84" s="18"/>
      <c r="H84" s="18"/>
      <c r="I84" s="18"/>
      <c r="J84" s="18"/>
      <c r="K84" s="18"/>
      <c r="L84" s="18"/>
      <c r="M84" s="18"/>
      <c r="N84" s="18"/>
      <c r="O84" s="18">
        <v>15</v>
      </c>
      <c r="P84" s="18">
        <v>1</v>
      </c>
      <c r="Q84" s="22" t="s">
        <v>18</v>
      </c>
      <c r="R84" s="18"/>
      <c r="S84" s="18"/>
      <c r="T84" s="18"/>
      <c r="U84" s="18"/>
      <c r="V84" s="18"/>
      <c r="W84" s="18"/>
      <c r="X84" s="18">
        <v>45</v>
      </c>
      <c r="Y84" s="18">
        <v>3</v>
      </c>
    </row>
    <row r="85" spans="1:25" ht="52.5">
      <c r="A85" s="18">
        <v>3</v>
      </c>
      <c r="B85" s="28" t="s">
        <v>87</v>
      </c>
      <c r="C85" s="18">
        <v>30</v>
      </c>
      <c r="D85" s="18">
        <v>2</v>
      </c>
      <c r="E85" s="22" t="s">
        <v>16</v>
      </c>
      <c r="F85" s="18"/>
      <c r="G85" s="18"/>
      <c r="H85" s="18"/>
      <c r="I85" s="18"/>
      <c r="J85" s="18"/>
      <c r="K85" s="18"/>
      <c r="L85" s="18"/>
      <c r="M85" s="18"/>
      <c r="N85" s="18"/>
      <c r="O85" s="18">
        <v>15</v>
      </c>
      <c r="P85" s="18">
        <v>1</v>
      </c>
      <c r="Q85" s="22" t="s">
        <v>18</v>
      </c>
      <c r="R85" s="18"/>
      <c r="S85" s="18"/>
      <c r="T85" s="18"/>
      <c r="U85" s="18"/>
      <c r="V85" s="18"/>
      <c r="W85" s="18"/>
      <c r="X85" s="18">
        <v>45</v>
      </c>
      <c r="Y85" s="18">
        <v>3</v>
      </c>
    </row>
    <row r="86" spans="1:25" ht="26.25">
      <c r="A86" s="18">
        <v>4</v>
      </c>
      <c r="B86" s="28" t="s">
        <v>88</v>
      </c>
      <c r="C86" s="18">
        <v>30</v>
      </c>
      <c r="D86" s="18">
        <v>2</v>
      </c>
      <c r="E86" s="22" t="s">
        <v>16</v>
      </c>
      <c r="F86" s="18"/>
      <c r="G86" s="18"/>
      <c r="H86" s="18"/>
      <c r="I86" s="18"/>
      <c r="J86" s="18"/>
      <c r="K86" s="18"/>
      <c r="L86" s="18"/>
      <c r="M86" s="18"/>
      <c r="N86" s="18"/>
      <c r="O86" s="18">
        <v>15</v>
      </c>
      <c r="P86" s="18">
        <v>1</v>
      </c>
      <c r="Q86" s="22" t="s">
        <v>18</v>
      </c>
      <c r="R86" s="18"/>
      <c r="S86" s="18"/>
      <c r="T86" s="18"/>
      <c r="U86" s="18"/>
      <c r="V86" s="18"/>
      <c r="W86" s="18"/>
      <c r="X86" s="18">
        <v>45</v>
      </c>
      <c r="Y86" s="18">
        <v>3</v>
      </c>
    </row>
    <row r="87" spans="1:25" ht="12.75">
      <c r="A87" s="18">
        <v>5</v>
      </c>
      <c r="B87" s="48" t="s">
        <v>89</v>
      </c>
      <c r="C87" s="18">
        <v>20</v>
      </c>
      <c r="D87" s="18">
        <v>1</v>
      </c>
      <c r="E87" s="22" t="s">
        <v>16</v>
      </c>
      <c r="F87" s="18"/>
      <c r="G87" s="18"/>
      <c r="H87" s="18"/>
      <c r="I87" s="18"/>
      <c r="J87" s="18"/>
      <c r="K87" s="18"/>
      <c r="L87" s="18"/>
      <c r="M87" s="18"/>
      <c r="N87" s="18"/>
      <c r="O87" s="18">
        <v>10</v>
      </c>
      <c r="P87" s="18">
        <v>2</v>
      </c>
      <c r="Q87" s="22" t="s">
        <v>18</v>
      </c>
      <c r="R87" s="18"/>
      <c r="S87" s="18"/>
      <c r="T87" s="18"/>
      <c r="U87" s="18"/>
      <c r="V87" s="18"/>
      <c r="W87" s="18"/>
      <c r="X87" s="18">
        <v>30</v>
      </c>
      <c r="Y87" s="18">
        <v>3</v>
      </c>
    </row>
    <row r="88" spans="1:25" s="66" customFormat="1" ht="39">
      <c r="A88" s="50">
        <v>6</v>
      </c>
      <c r="B88" s="67" t="s">
        <v>117</v>
      </c>
      <c r="C88" s="50"/>
      <c r="D88" s="50"/>
      <c r="E88" s="50"/>
      <c r="F88" s="50"/>
      <c r="G88" s="50"/>
      <c r="H88" s="50"/>
      <c r="I88" s="50"/>
      <c r="J88" s="50"/>
      <c r="K88" s="50"/>
      <c r="L88" s="50">
        <v>30</v>
      </c>
      <c r="M88" s="50">
        <v>2</v>
      </c>
      <c r="N88" s="63" t="s">
        <v>93</v>
      </c>
      <c r="O88" s="50"/>
      <c r="P88" s="50"/>
      <c r="Q88" s="50"/>
      <c r="R88" s="50"/>
      <c r="S88" s="50"/>
      <c r="T88" s="50"/>
      <c r="U88" s="50"/>
      <c r="V88" s="50"/>
      <c r="W88" s="50"/>
      <c r="X88" s="50">
        <v>30</v>
      </c>
      <c r="Y88" s="50">
        <v>2</v>
      </c>
    </row>
    <row r="89" spans="1:25" ht="26.25">
      <c r="A89" s="18">
        <v>7</v>
      </c>
      <c r="B89" s="28" t="s">
        <v>91</v>
      </c>
      <c r="C89" s="18"/>
      <c r="D89" s="18"/>
      <c r="E89" s="18"/>
      <c r="F89" s="18"/>
      <c r="G89" s="18"/>
      <c r="H89" s="18"/>
      <c r="I89" s="18"/>
      <c r="J89" s="18"/>
      <c r="K89" s="18"/>
      <c r="L89" s="18">
        <v>30</v>
      </c>
      <c r="M89" s="18"/>
      <c r="N89" s="22" t="s">
        <v>20</v>
      </c>
      <c r="O89" s="18"/>
      <c r="P89" s="18"/>
      <c r="Q89" s="18"/>
      <c r="R89" s="18"/>
      <c r="S89" s="18"/>
      <c r="T89" s="18"/>
      <c r="U89" s="18"/>
      <c r="V89" s="18"/>
      <c r="W89" s="18"/>
      <c r="X89" s="18">
        <v>30</v>
      </c>
      <c r="Y89" s="18"/>
    </row>
    <row r="90" spans="1:25" ht="26.25">
      <c r="A90" s="18">
        <v>8</v>
      </c>
      <c r="B90" s="28" t="s">
        <v>92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>
        <v>15</v>
      </c>
      <c r="P90" s="18">
        <v>4</v>
      </c>
      <c r="Q90" s="22" t="s">
        <v>18</v>
      </c>
      <c r="R90" s="18"/>
      <c r="S90" s="18"/>
      <c r="T90" s="18"/>
      <c r="U90" s="18"/>
      <c r="V90" s="18"/>
      <c r="W90" s="18"/>
      <c r="X90" s="18">
        <v>15</v>
      </c>
      <c r="Y90" s="18">
        <v>4</v>
      </c>
    </row>
    <row r="91" spans="1:25" ht="63.75" customHeight="1">
      <c r="A91" s="18">
        <v>9</v>
      </c>
      <c r="B91" s="28" t="s">
        <v>114</v>
      </c>
      <c r="C91" s="18"/>
      <c r="D91" s="18"/>
      <c r="E91" s="18"/>
      <c r="F91" s="18">
        <v>30</v>
      </c>
      <c r="G91" s="18">
        <v>6</v>
      </c>
      <c r="H91" s="22" t="s">
        <v>18</v>
      </c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>
        <v>30</v>
      </c>
      <c r="Y91" s="18">
        <v>6</v>
      </c>
    </row>
    <row r="92" spans="1:25" ht="54" customHeight="1">
      <c r="A92" s="18">
        <v>10</v>
      </c>
      <c r="B92" s="28" t="s">
        <v>97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>
        <v>24</v>
      </c>
      <c r="V92" s="18">
        <v>2</v>
      </c>
      <c r="W92" s="22" t="s">
        <v>18</v>
      </c>
      <c r="X92" s="18">
        <v>24</v>
      </c>
      <c r="Y92" s="18">
        <v>2</v>
      </c>
    </row>
    <row r="93" spans="1:25" ht="12.75">
      <c r="A93" s="86" t="s">
        <v>5</v>
      </c>
      <c r="B93" s="86"/>
      <c r="C93" s="3"/>
      <c r="D93" s="3"/>
      <c r="E93" s="5"/>
      <c r="F93" s="3"/>
      <c r="G93" s="3"/>
      <c r="H93" s="5"/>
      <c r="I93" s="3"/>
      <c r="J93" s="3"/>
      <c r="K93" s="5"/>
      <c r="L93" s="3"/>
      <c r="M93" s="3"/>
      <c r="N93" s="5"/>
      <c r="O93" s="6"/>
      <c r="P93" s="6"/>
      <c r="Q93" s="5"/>
      <c r="R93" s="6"/>
      <c r="S93" s="6"/>
      <c r="T93" s="5"/>
      <c r="U93" s="6"/>
      <c r="V93" s="6"/>
      <c r="W93" s="5"/>
      <c r="X93" s="3"/>
      <c r="Y93" s="3"/>
    </row>
    <row r="94" spans="2:25" ht="12.75">
      <c r="B94" s="7" t="s">
        <v>28</v>
      </c>
      <c r="C94" s="19">
        <f>C79+C87+C86+C85+C84</f>
        <v>150</v>
      </c>
      <c r="D94" s="19">
        <f>SUM(D84:D87)+D79</f>
        <v>11</v>
      </c>
      <c r="E94" s="36"/>
      <c r="F94" s="19">
        <v>30</v>
      </c>
      <c r="G94" s="19">
        <v>6</v>
      </c>
      <c r="H94" s="36"/>
      <c r="I94" s="19">
        <v>0</v>
      </c>
      <c r="J94" s="19">
        <v>0</v>
      </c>
      <c r="K94" s="36"/>
      <c r="L94" s="19">
        <v>60</v>
      </c>
      <c r="M94" s="37">
        <v>2</v>
      </c>
      <c r="N94" s="38"/>
      <c r="O94" s="39">
        <f>SUM(O84:O90)</f>
        <v>70</v>
      </c>
      <c r="P94" s="39">
        <f>SUM(P84:P90)</f>
        <v>9</v>
      </c>
      <c r="Q94" s="38"/>
      <c r="R94" s="39">
        <v>0</v>
      </c>
      <c r="S94" s="39">
        <v>0</v>
      </c>
      <c r="T94" s="38"/>
      <c r="U94" s="39">
        <v>24</v>
      </c>
      <c r="V94" s="39">
        <v>2</v>
      </c>
      <c r="W94" s="38"/>
      <c r="X94" s="18">
        <f>X92+X91+X90+X89+X88+X87+X86+X85+X84+X79</f>
        <v>334</v>
      </c>
      <c r="Y94" s="18">
        <f>Y92+Y91+Y90+Y88+Y87+Y86+Y85+Y84+Y79</f>
        <v>30</v>
      </c>
    </row>
    <row r="95" spans="2:25" ht="13.5" thickBot="1">
      <c r="B95" s="8"/>
      <c r="C95" s="9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9"/>
    </row>
    <row r="96" spans="1:25" ht="13.5" thickBot="1">
      <c r="A96" s="83" t="s">
        <v>37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5"/>
    </row>
    <row r="97" spans="1:25" ht="26.25" customHeight="1" thickBot="1">
      <c r="A97" s="91" t="s">
        <v>9</v>
      </c>
      <c r="B97" s="92" t="s">
        <v>3</v>
      </c>
      <c r="C97" s="92" t="s">
        <v>7</v>
      </c>
      <c r="D97" s="92"/>
      <c r="E97" s="92"/>
      <c r="F97" s="92" t="s">
        <v>39</v>
      </c>
      <c r="G97" s="92"/>
      <c r="H97" s="92"/>
      <c r="I97" s="92" t="s">
        <v>8</v>
      </c>
      <c r="J97" s="92"/>
      <c r="K97" s="92"/>
      <c r="L97" s="78" t="s">
        <v>12</v>
      </c>
      <c r="M97" s="78"/>
      <c r="N97" s="78"/>
      <c r="O97" s="78" t="s">
        <v>40</v>
      </c>
      <c r="P97" s="78"/>
      <c r="Q97" s="78"/>
      <c r="R97" s="78" t="s">
        <v>42</v>
      </c>
      <c r="S97" s="78"/>
      <c r="T97" s="78"/>
      <c r="U97" s="78" t="s">
        <v>41</v>
      </c>
      <c r="V97" s="78"/>
      <c r="W97" s="78"/>
      <c r="X97" s="92" t="s">
        <v>6</v>
      </c>
      <c r="Y97" s="92"/>
    </row>
    <row r="98" spans="1:25" ht="81.75" thickBot="1">
      <c r="A98" s="91"/>
      <c r="B98" s="92"/>
      <c r="C98" s="44" t="s">
        <v>10</v>
      </c>
      <c r="D98" s="44" t="s">
        <v>11</v>
      </c>
      <c r="E98" s="44" t="s">
        <v>4</v>
      </c>
      <c r="F98" s="44" t="s">
        <v>10</v>
      </c>
      <c r="G98" s="44" t="s">
        <v>11</v>
      </c>
      <c r="H98" s="44" t="s">
        <v>4</v>
      </c>
      <c r="I98" s="44" t="s">
        <v>10</v>
      </c>
      <c r="J98" s="44" t="s">
        <v>11</v>
      </c>
      <c r="K98" s="44" t="s">
        <v>4</v>
      </c>
      <c r="L98" s="44" t="s">
        <v>10</v>
      </c>
      <c r="M98" s="44" t="s">
        <v>11</v>
      </c>
      <c r="N98" s="44" t="s">
        <v>4</v>
      </c>
      <c r="O98" s="44" t="s">
        <v>10</v>
      </c>
      <c r="P98" s="44" t="s">
        <v>11</v>
      </c>
      <c r="Q98" s="44" t="s">
        <v>4</v>
      </c>
      <c r="R98" s="44" t="s">
        <v>10</v>
      </c>
      <c r="S98" s="44" t="s">
        <v>11</v>
      </c>
      <c r="T98" s="44" t="s">
        <v>4</v>
      </c>
      <c r="U98" s="44" t="s">
        <v>10</v>
      </c>
      <c r="V98" s="44" t="s">
        <v>11</v>
      </c>
      <c r="W98" s="44" t="s">
        <v>4</v>
      </c>
      <c r="X98" s="45" t="s">
        <v>13</v>
      </c>
      <c r="Y98" s="45" t="s">
        <v>14</v>
      </c>
    </row>
    <row r="99" spans="1:25" ht="39">
      <c r="A99" s="20">
        <v>1</v>
      </c>
      <c r="B99" s="42" t="s">
        <v>101</v>
      </c>
      <c r="C99" s="20">
        <v>30</v>
      </c>
      <c r="D99" s="20">
        <v>4</v>
      </c>
      <c r="E99" s="47" t="s">
        <v>18</v>
      </c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>
        <v>30</v>
      </c>
      <c r="Y99" s="20">
        <v>3</v>
      </c>
    </row>
    <row r="100" spans="1:25" s="66" customFormat="1" ht="51" customHeight="1">
      <c r="A100" s="72" t="s">
        <v>95</v>
      </c>
      <c r="B100" s="49" t="s">
        <v>102</v>
      </c>
      <c r="C100" s="64">
        <v>20</v>
      </c>
      <c r="D100" s="64">
        <v>2</v>
      </c>
      <c r="E100" s="64" t="s">
        <v>18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>
        <v>20</v>
      </c>
      <c r="Y100" s="63">
        <v>2</v>
      </c>
    </row>
    <row r="101" spans="1:25" s="66" customFormat="1" ht="44.25" customHeight="1">
      <c r="A101" s="73"/>
      <c r="B101" s="49" t="s">
        <v>103</v>
      </c>
      <c r="C101" s="64">
        <v>10</v>
      </c>
      <c r="D101" s="64">
        <v>1</v>
      </c>
      <c r="E101" s="64" t="s">
        <v>18</v>
      </c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>
        <v>10</v>
      </c>
      <c r="Y101" s="63">
        <v>1</v>
      </c>
    </row>
    <row r="102" spans="1:25" s="66" customFormat="1" ht="52.5">
      <c r="A102" s="72" t="s">
        <v>96</v>
      </c>
      <c r="B102" s="49" t="s">
        <v>104</v>
      </c>
      <c r="C102" s="63">
        <v>20</v>
      </c>
      <c r="D102" s="63">
        <v>2</v>
      </c>
      <c r="E102" s="63" t="s">
        <v>18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>
        <v>20</v>
      </c>
      <c r="Y102" s="63">
        <v>2</v>
      </c>
    </row>
    <row r="103" spans="1:25" s="66" customFormat="1" ht="44.25" customHeight="1">
      <c r="A103" s="73"/>
      <c r="B103" s="49" t="s">
        <v>105</v>
      </c>
      <c r="C103" s="63">
        <v>10</v>
      </c>
      <c r="D103" s="63">
        <v>1</v>
      </c>
      <c r="E103" s="63" t="s">
        <v>18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>
        <v>10</v>
      </c>
      <c r="Y103" s="63">
        <v>1</v>
      </c>
    </row>
    <row r="104" spans="1:25" ht="39">
      <c r="A104" s="35">
        <v>2</v>
      </c>
      <c r="B104" s="28" t="s">
        <v>106</v>
      </c>
      <c r="C104" s="35">
        <v>30</v>
      </c>
      <c r="D104" s="35">
        <v>2</v>
      </c>
      <c r="E104" s="34" t="s">
        <v>16</v>
      </c>
      <c r="F104" s="35"/>
      <c r="G104" s="35"/>
      <c r="H104" s="35"/>
      <c r="I104" s="35"/>
      <c r="J104" s="35"/>
      <c r="K104" s="35"/>
      <c r="L104" s="35"/>
      <c r="M104" s="35"/>
      <c r="N104" s="35"/>
      <c r="O104" s="35">
        <v>15</v>
      </c>
      <c r="P104" s="35">
        <v>1</v>
      </c>
      <c r="Q104" s="35" t="s">
        <v>18</v>
      </c>
      <c r="R104" s="35"/>
      <c r="S104" s="35"/>
      <c r="T104" s="35"/>
      <c r="U104" s="35"/>
      <c r="V104" s="35"/>
      <c r="W104" s="35"/>
      <c r="X104" s="35">
        <v>45</v>
      </c>
      <c r="Y104" s="35">
        <v>3</v>
      </c>
    </row>
    <row r="105" spans="1:25" ht="26.25">
      <c r="A105" s="35">
        <v>3</v>
      </c>
      <c r="B105" s="28" t="s">
        <v>107</v>
      </c>
      <c r="C105" s="35">
        <v>30</v>
      </c>
      <c r="D105" s="35">
        <v>2</v>
      </c>
      <c r="E105" s="34" t="s">
        <v>16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>
        <v>15</v>
      </c>
      <c r="P105" s="35">
        <v>1</v>
      </c>
      <c r="Q105" s="35" t="s">
        <v>18</v>
      </c>
      <c r="R105" s="35"/>
      <c r="S105" s="35"/>
      <c r="T105" s="35"/>
      <c r="U105" s="35"/>
      <c r="V105" s="35"/>
      <c r="W105" s="35"/>
      <c r="X105" s="35">
        <v>45</v>
      </c>
      <c r="Y105" s="35">
        <v>3</v>
      </c>
    </row>
    <row r="106" spans="1:25" ht="45" customHeight="1">
      <c r="A106" s="35">
        <v>4</v>
      </c>
      <c r="B106" s="28" t="s">
        <v>108</v>
      </c>
      <c r="C106" s="35">
        <v>30</v>
      </c>
      <c r="D106" s="35">
        <v>2</v>
      </c>
      <c r="E106" s="34" t="s">
        <v>16</v>
      </c>
      <c r="F106" s="35"/>
      <c r="G106" s="35"/>
      <c r="H106" s="35"/>
      <c r="I106" s="35"/>
      <c r="J106" s="35"/>
      <c r="K106" s="35"/>
      <c r="L106" s="35"/>
      <c r="M106" s="35"/>
      <c r="N106" s="35"/>
      <c r="O106" s="35">
        <v>15</v>
      </c>
      <c r="P106" s="35">
        <v>1</v>
      </c>
      <c r="Q106" s="35" t="s">
        <v>18</v>
      </c>
      <c r="R106" s="35"/>
      <c r="S106" s="35"/>
      <c r="T106" s="35"/>
      <c r="U106" s="35"/>
      <c r="V106" s="35"/>
      <c r="W106" s="35"/>
      <c r="X106" s="35">
        <v>45</v>
      </c>
      <c r="Y106" s="35">
        <v>3</v>
      </c>
    </row>
    <row r="107" spans="1:25" s="66" customFormat="1" ht="29.25" customHeight="1">
      <c r="A107" s="63">
        <v>5</v>
      </c>
      <c r="B107" s="49" t="s">
        <v>92</v>
      </c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>
        <v>30</v>
      </c>
      <c r="P107" s="63">
        <v>4</v>
      </c>
      <c r="Q107" s="63" t="s">
        <v>18</v>
      </c>
      <c r="R107" s="63"/>
      <c r="S107" s="63"/>
      <c r="T107" s="63"/>
      <c r="U107" s="63"/>
      <c r="V107" s="63"/>
      <c r="W107" s="63"/>
      <c r="X107" s="63">
        <v>30</v>
      </c>
      <c r="Y107" s="63">
        <v>4</v>
      </c>
    </row>
    <row r="108" spans="1:25" s="66" customFormat="1" ht="66" customHeight="1">
      <c r="A108" s="63">
        <v>6</v>
      </c>
      <c r="B108" s="49" t="s">
        <v>114</v>
      </c>
      <c r="C108" s="63"/>
      <c r="D108" s="63"/>
      <c r="E108" s="63"/>
      <c r="F108" s="63">
        <v>30</v>
      </c>
      <c r="G108" s="63">
        <v>6</v>
      </c>
      <c r="H108" s="63" t="s">
        <v>18</v>
      </c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>
        <v>30</v>
      </c>
      <c r="Y108" s="63">
        <v>6</v>
      </c>
    </row>
    <row r="109" spans="1:25" s="66" customFormat="1" ht="39">
      <c r="A109" s="63">
        <v>7</v>
      </c>
      <c r="B109" s="49" t="s">
        <v>109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>
        <v>36</v>
      </c>
      <c r="V109" s="63">
        <v>3</v>
      </c>
      <c r="W109" s="63" t="s">
        <v>18</v>
      </c>
      <c r="X109" s="63">
        <v>36</v>
      </c>
      <c r="Y109" s="63">
        <v>3</v>
      </c>
    </row>
    <row r="110" spans="1:25" s="66" customFormat="1" ht="29.25" customHeight="1">
      <c r="A110" s="63">
        <v>8</v>
      </c>
      <c r="B110" s="49" t="s">
        <v>110</v>
      </c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>
        <v>120</v>
      </c>
      <c r="V110" s="63">
        <v>5</v>
      </c>
      <c r="W110" s="63" t="s">
        <v>18</v>
      </c>
      <c r="X110" s="63">
        <v>120</v>
      </c>
      <c r="Y110" s="63">
        <v>5</v>
      </c>
    </row>
    <row r="111" spans="1:25" ht="12.75">
      <c r="A111" s="93" t="s">
        <v>5</v>
      </c>
      <c r="B111" s="93"/>
      <c r="C111" s="33"/>
      <c r="D111" s="33"/>
      <c r="E111" s="52"/>
      <c r="F111" s="33"/>
      <c r="G111" s="33"/>
      <c r="H111" s="52"/>
      <c r="I111" s="33"/>
      <c r="J111" s="33"/>
      <c r="K111" s="52"/>
      <c r="L111" s="33"/>
      <c r="M111" s="33"/>
      <c r="N111" s="52"/>
      <c r="O111" s="53"/>
      <c r="P111" s="53"/>
      <c r="Q111" s="52"/>
      <c r="R111" s="53"/>
      <c r="S111" s="53"/>
      <c r="T111" s="52"/>
      <c r="U111" s="53"/>
      <c r="V111" s="53"/>
      <c r="W111" s="52"/>
      <c r="X111" s="33"/>
      <c r="Y111" s="33"/>
    </row>
    <row r="112" spans="1:25" ht="12.75">
      <c r="A112" s="54"/>
      <c r="B112" s="55" t="s">
        <v>28</v>
      </c>
      <c r="C112" s="20">
        <f>C106+C105+C104+C99</f>
        <v>120</v>
      </c>
      <c r="D112" s="20">
        <f>D106+D105+D104+D99</f>
        <v>10</v>
      </c>
      <c r="E112" s="56"/>
      <c r="F112" s="20">
        <v>30</v>
      </c>
      <c r="G112" s="20">
        <v>6</v>
      </c>
      <c r="H112" s="56"/>
      <c r="I112" s="20">
        <v>0</v>
      </c>
      <c r="J112" s="20">
        <v>0</v>
      </c>
      <c r="K112" s="56"/>
      <c r="L112" s="20">
        <v>0</v>
      </c>
      <c r="M112" s="57">
        <v>0</v>
      </c>
      <c r="N112" s="58"/>
      <c r="O112" s="59">
        <f>SUM(O104:O107)</f>
        <v>75</v>
      </c>
      <c r="P112" s="59">
        <v>7</v>
      </c>
      <c r="Q112" s="58"/>
      <c r="R112" s="59">
        <v>0</v>
      </c>
      <c r="S112" s="59">
        <v>0</v>
      </c>
      <c r="T112" s="58"/>
      <c r="U112" s="59">
        <f>SUM(U109:U110)</f>
        <v>156</v>
      </c>
      <c r="V112" s="59">
        <v>8</v>
      </c>
      <c r="W112" s="58"/>
      <c r="X112" s="35">
        <f>X110+X109+X108+X107+X106+X105+X104+X99</f>
        <v>381</v>
      </c>
      <c r="Y112" s="35">
        <f>SUM(Y99+Y104+Y105+Y106+Y107+Y108+Y109+Y110)</f>
        <v>30</v>
      </c>
    </row>
    <row r="113" spans="1:25" ht="12.75">
      <c r="A113" s="54"/>
      <c r="B113" s="54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1"/>
      <c r="P113" s="61"/>
      <c r="Q113" s="60"/>
      <c r="R113" s="60"/>
      <c r="S113" s="60"/>
      <c r="T113" s="60"/>
      <c r="U113" s="61"/>
      <c r="V113" s="61"/>
      <c r="W113" s="60"/>
      <c r="X113" s="60"/>
      <c r="Y113" s="60"/>
    </row>
    <row r="114" spans="1:25" ht="12.75">
      <c r="A114" s="54"/>
      <c r="B114" s="62" t="s">
        <v>31</v>
      </c>
      <c r="C114" s="35">
        <f>SUM(C112+C94)</f>
        <v>270</v>
      </c>
      <c r="D114" s="35">
        <v>21</v>
      </c>
      <c r="E114" s="58"/>
      <c r="F114" s="35">
        <v>60</v>
      </c>
      <c r="G114" s="35">
        <v>12</v>
      </c>
      <c r="H114" s="58"/>
      <c r="I114" s="35">
        <v>0</v>
      </c>
      <c r="J114" s="35">
        <v>0</v>
      </c>
      <c r="K114" s="58"/>
      <c r="L114" s="35">
        <v>60</v>
      </c>
      <c r="M114" s="35">
        <v>2</v>
      </c>
      <c r="N114" s="58"/>
      <c r="O114" s="59">
        <f>SUM(O112+O94)</f>
        <v>145</v>
      </c>
      <c r="P114" s="59">
        <f>P112+P94</f>
        <v>16</v>
      </c>
      <c r="Q114" s="58"/>
      <c r="R114" s="59">
        <v>0</v>
      </c>
      <c r="S114" s="59">
        <v>0</v>
      </c>
      <c r="T114" s="58"/>
      <c r="U114" s="59">
        <f>U112+U94</f>
        <v>180</v>
      </c>
      <c r="V114" s="59">
        <f>V112+V94</f>
        <v>10</v>
      </c>
      <c r="W114" s="58"/>
      <c r="X114" s="35">
        <f>X112+X94</f>
        <v>715</v>
      </c>
      <c r="Y114" s="35">
        <v>60</v>
      </c>
    </row>
    <row r="115" spans="1:25" ht="12.75">
      <c r="A115" s="54"/>
      <c r="B115" s="54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1"/>
      <c r="P115" s="61"/>
      <c r="Q115" s="60"/>
      <c r="R115" s="60"/>
      <c r="S115" s="60"/>
      <c r="T115" s="60"/>
      <c r="U115" s="61"/>
      <c r="V115" s="61"/>
      <c r="W115" s="60"/>
      <c r="X115" s="60"/>
      <c r="Y115" s="60"/>
    </row>
    <row r="116" spans="1:25" ht="16.5" customHeight="1">
      <c r="A116" s="54"/>
      <c r="B116" s="62" t="s">
        <v>32</v>
      </c>
      <c r="C116" s="35">
        <f>C114+C74+C40</f>
        <v>840</v>
      </c>
      <c r="D116" s="35">
        <f>D114+D74+D40</f>
        <v>68</v>
      </c>
      <c r="E116" s="58"/>
      <c r="F116" s="35">
        <f>F114+F74+F40</f>
        <v>60</v>
      </c>
      <c r="G116" s="35">
        <v>12</v>
      </c>
      <c r="H116" s="58"/>
      <c r="I116" s="35">
        <v>0</v>
      </c>
      <c r="J116" s="35">
        <v>0</v>
      </c>
      <c r="K116" s="58"/>
      <c r="L116" s="35">
        <f>L114+L74+L40</f>
        <v>220</v>
      </c>
      <c r="M116" s="35">
        <f>M114+M74+M40</f>
        <v>18</v>
      </c>
      <c r="N116" s="58"/>
      <c r="O116" s="59">
        <f>O114+O74+O40</f>
        <v>475</v>
      </c>
      <c r="P116" s="59">
        <f>SUM(P114+P74+P40)</f>
        <v>52</v>
      </c>
      <c r="Q116" s="58"/>
      <c r="R116" s="59">
        <v>0</v>
      </c>
      <c r="S116" s="59">
        <v>0</v>
      </c>
      <c r="T116" s="58"/>
      <c r="U116" s="59">
        <f>U114+U74+U40</f>
        <v>390</v>
      </c>
      <c r="V116" s="59">
        <f>V114+V74+V40</f>
        <v>32</v>
      </c>
      <c r="W116" s="58"/>
      <c r="X116" s="35">
        <f>X114+X74+X40</f>
        <v>1995</v>
      </c>
      <c r="Y116" s="35">
        <f>Y114+Y74+Y40</f>
        <v>180</v>
      </c>
    </row>
    <row r="119" spans="2:4" ht="12.75">
      <c r="B119" s="2" t="s">
        <v>21</v>
      </c>
      <c r="C119" s="2" t="s">
        <v>22</v>
      </c>
      <c r="D119" s="2"/>
    </row>
    <row r="120" spans="2:3" ht="12.75">
      <c r="B120" t="s">
        <v>15</v>
      </c>
      <c r="C120" t="s">
        <v>16</v>
      </c>
    </row>
    <row r="121" spans="2:3" ht="12.75">
      <c r="B121" t="s">
        <v>17</v>
      </c>
      <c r="C121" t="s">
        <v>18</v>
      </c>
    </row>
    <row r="122" spans="2:3" ht="12.75">
      <c r="B122" t="s">
        <v>19</v>
      </c>
      <c r="C122" t="s">
        <v>20</v>
      </c>
    </row>
    <row r="125" ht="12.75">
      <c r="B125" s="2" t="s">
        <v>23</v>
      </c>
    </row>
    <row r="126" spans="2:25" ht="12.75">
      <c r="B126" t="s">
        <v>24</v>
      </c>
      <c r="C126" s="11" t="s">
        <v>26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2:3" ht="12.75">
      <c r="B127" t="s">
        <v>25</v>
      </c>
      <c r="C127" t="s">
        <v>27</v>
      </c>
    </row>
    <row r="128" spans="2:3" ht="12.75">
      <c r="B128" t="s">
        <v>5</v>
      </c>
      <c r="C128" t="s">
        <v>38</v>
      </c>
    </row>
    <row r="130" spans="2:25" s="66" customFormat="1" ht="22.5" customHeight="1">
      <c r="B130" s="94" t="s">
        <v>116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2" spans="2:25" ht="27.75" customHeight="1">
      <c r="B132" s="74" t="s">
        <v>111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</row>
  </sheetData>
  <sheetProtection/>
  <mergeCells count="79">
    <mergeCell ref="B130:Y130"/>
    <mergeCell ref="B43:B44"/>
    <mergeCell ref="C43:E43"/>
    <mergeCell ref="A97:A98"/>
    <mergeCell ref="B97:B98"/>
    <mergeCell ref="C97:E97"/>
    <mergeCell ref="F97:H97"/>
    <mergeCell ref="A93:B93"/>
    <mergeCell ref="A96:Y96"/>
    <mergeCell ref="I97:K97"/>
    <mergeCell ref="X97:Y97"/>
    <mergeCell ref="L97:N97"/>
    <mergeCell ref="R97:T97"/>
    <mergeCell ref="O97:Q97"/>
    <mergeCell ref="U97:W97"/>
    <mergeCell ref="B77:B78"/>
    <mergeCell ref="C77:E77"/>
    <mergeCell ref="F77:H77"/>
    <mergeCell ref="I77:K77"/>
    <mergeCell ref="L77:N77"/>
    <mergeCell ref="R77:T77"/>
    <mergeCell ref="I59:K59"/>
    <mergeCell ref="X59:Y59"/>
    <mergeCell ref="U59:W59"/>
    <mergeCell ref="L59:N59"/>
    <mergeCell ref="R59:T59"/>
    <mergeCell ref="X77:Y77"/>
    <mergeCell ref="O77:Q77"/>
    <mergeCell ref="U77:W77"/>
    <mergeCell ref="O59:Q59"/>
    <mergeCell ref="A111:B111"/>
    <mergeCell ref="A71:B71"/>
    <mergeCell ref="A76:Y76"/>
    <mergeCell ref="A77:A78"/>
    <mergeCell ref="A55:B55"/>
    <mergeCell ref="A58:Y58"/>
    <mergeCell ref="A59:A60"/>
    <mergeCell ref="B59:B60"/>
    <mergeCell ref="C59:E59"/>
    <mergeCell ref="F59:H59"/>
    <mergeCell ref="F43:H43"/>
    <mergeCell ref="I43:K43"/>
    <mergeCell ref="X43:Y43"/>
    <mergeCell ref="L43:N43"/>
    <mergeCell ref="R43:T43"/>
    <mergeCell ref="A37:B37"/>
    <mergeCell ref="O43:Q43"/>
    <mergeCell ref="U43:W43"/>
    <mergeCell ref="A42:Y42"/>
    <mergeCell ref="A43:A44"/>
    <mergeCell ref="A24:Y24"/>
    <mergeCell ref="A25:A26"/>
    <mergeCell ref="B25:B26"/>
    <mergeCell ref="C25:E25"/>
    <mergeCell ref="F25:H25"/>
    <mergeCell ref="I25:K25"/>
    <mergeCell ref="X25:Y25"/>
    <mergeCell ref="L25:N25"/>
    <mergeCell ref="R25:T25"/>
    <mergeCell ref="U25:W25"/>
    <mergeCell ref="A1:M1"/>
    <mergeCell ref="F8:H8"/>
    <mergeCell ref="I8:K8"/>
    <mergeCell ref="A7:Y7"/>
    <mergeCell ref="A21:B21"/>
    <mergeCell ref="A8:A9"/>
    <mergeCell ref="B8:B9"/>
    <mergeCell ref="C8:E8"/>
    <mergeCell ref="X8:Y8"/>
    <mergeCell ref="A80:A81"/>
    <mergeCell ref="A82:A83"/>
    <mergeCell ref="A100:A101"/>
    <mergeCell ref="A102:A103"/>
    <mergeCell ref="B132:Y132"/>
    <mergeCell ref="R8:T8"/>
    <mergeCell ref="L8:N8"/>
    <mergeCell ref="O8:Q8"/>
    <mergeCell ref="U8:W8"/>
    <mergeCell ref="O25:Q2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5" r:id="rId1"/>
  <rowBreaks count="5" manualBreakCount="5">
    <brk id="23" max="255" man="1"/>
    <brk id="41" max="255" man="1"/>
    <brk id="57" max="255" man="1"/>
    <brk id="75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Gdanski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Informatyczny</dc:creator>
  <cp:keywords/>
  <dc:description/>
  <cp:lastModifiedBy>Ewa</cp:lastModifiedBy>
  <cp:lastPrinted>2019-01-12T12:21:24Z</cp:lastPrinted>
  <dcterms:created xsi:type="dcterms:W3CDTF">2009-03-18T06:27:35Z</dcterms:created>
  <dcterms:modified xsi:type="dcterms:W3CDTF">2019-04-11T11:44:07Z</dcterms:modified>
  <cp:category/>
  <cp:version/>
  <cp:contentType/>
  <cp:contentStatus/>
</cp:coreProperties>
</file>