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740" windowWidth="15192" windowHeight="11400" activeTab="0"/>
  </bookViews>
  <sheets>
    <sheet name="2019-2022" sheetId="1" r:id="rId1"/>
  </sheets>
  <definedNames/>
  <calcPr fullCalcOnLoad="1"/>
</workbook>
</file>

<file path=xl/sharedStrings.xml><?xml version="1.0" encoding="utf-8"?>
<sst xmlns="http://schemas.openxmlformats.org/spreadsheetml/2006/main" count="369" uniqueCount="97">
  <si>
    <t>Kierunek:</t>
  </si>
  <si>
    <t>Semestr 1</t>
  </si>
  <si>
    <t>Nazwa przedmiotu</t>
  </si>
  <si>
    <t>Forma zaliczenia</t>
  </si>
  <si>
    <t>Razem:</t>
  </si>
  <si>
    <t>Łącznie</t>
  </si>
  <si>
    <t>Wykład</t>
  </si>
  <si>
    <t>Konwersatorium</t>
  </si>
  <si>
    <t>Lp.</t>
  </si>
  <si>
    <t>Liczba godzin</t>
  </si>
  <si>
    <t>Punkty ECTS</t>
  </si>
  <si>
    <t>Ćw. audytoryjne</t>
  </si>
  <si>
    <t>godzin</t>
  </si>
  <si>
    <t>punktów ECTS</t>
  </si>
  <si>
    <t>egzamin</t>
  </si>
  <si>
    <t>E</t>
  </si>
  <si>
    <t xml:space="preserve">zaliczenie z oceną </t>
  </si>
  <si>
    <t>ZO</t>
  </si>
  <si>
    <t>zaliczenie</t>
  </si>
  <si>
    <t>Z</t>
  </si>
  <si>
    <t>Forma zaliczenia:</t>
  </si>
  <si>
    <t>Oznaczenie:</t>
  </si>
  <si>
    <t>Legenda:</t>
  </si>
  <si>
    <t>Łącznie punktów ECTS</t>
  </si>
  <si>
    <t>łączna ilość punktów ECTS dla danego przedmiotu (ze wszystkich rodzajów zajęć: W, K, S, Ćw.)</t>
  </si>
  <si>
    <t>Razem w semestrze:</t>
  </si>
  <si>
    <t>Razem w I roku studiów:</t>
  </si>
  <si>
    <t>Razem w II roku studiów:</t>
  </si>
  <si>
    <t>Razem w III roku studiów:</t>
  </si>
  <si>
    <t>Razem w I, II i III roku studiów:</t>
  </si>
  <si>
    <t>Semestr 2</t>
  </si>
  <si>
    <t>Semestr 3</t>
  </si>
  <si>
    <t>Semestr 4</t>
  </si>
  <si>
    <t>Semestr 5</t>
  </si>
  <si>
    <t>Semestr 6</t>
  </si>
  <si>
    <t>podsumowanie ilości godzin, punktów ECTS dla wszystkich przedmiotów</t>
  </si>
  <si>
    <t>Ćw. laboratoryjne</t>
  </si>
  <si>
    <t>Ćw. terenowe</t>
  </si>
  <si>
    <t>Ćw. Warsztatowe</t>
  </si>
  <si>
    <t>Geodezja i kartografia</t>
  </si>
  <si>
    <t>GOSPODARKA WODNA I OCHRONA ZASOBÓW WÓD</t>
  </si>
  <si>
    <r>
      <t xml:space="preserve">Rodzaj studiów: </t>
    </r>
    <r>
      <rPr>
        <sz val="10"/>
        <rFont val="Arial"/>
        <family val="2"/>
      </rPr>
      <t>studia pierwszego stopnia</t>
    </r>
  </si>
  <si>
    <r>
      <t xml:space="preserve">Forma studiów: </t>
    </r>
    <r>
      <rPr>
        <sz val="10"/>
        <rFont val="Arial"/>
        <family val="2"/>
      </rPr>
      <t>stacjonarne</t>
    </r>
  </si>
  <si>
    <t>Hydrologia ogólna</t>
  </si>
  <si>
    <t>Język obcy</t>
  </si>
  <si>
    <t>Podstawy gospodarki wodnej</t>
  </si>
  <si>
    <t>Hydrofizyka</t>
  </si>
  <si>
    <t>Hydraulika i hydromechanika</t>
  </si>
  <si>
    <t>Meteorologia i klimatologia</t>
  </si>
  <si>
    <t>Mikrobiologia</t>
  </si>
  <si>
    <t>Podstawy prawne w ochronie środowiska i gospodarce wodnej</t>
  </si>
  <si>
    <t xml:space="preserve">Ochrona przyrody </t>
  </si>
  <si>
    <t>WF</t>
  </si>
  <si>
    <t>Modelowanie hydrologiczne</t>
  </si>
  <si>
    <t xml:space="preserve">Podstawy teledetekcji środowiska </t>
  </si>
  <si>
    <t>Systemy Informacji Geograficznej</t>
  </si>
  <si>
    <t>Społeczno - ekonomiczne aspekty gospodarki wodnej</t>
  </si>
  <si>
    <t>Budownictwo wodne i ochrona wybrzeży</t>
  </si>
  <si>
    <t>Oczyszczanie wody</t>
  </si>
  <si>
    <t>Ochrona wód powierzchniowych i podziemnych</t>
  </si>
  <si>
    <t xml:space="preserve">Hydrograficzne metody badań </t>
  </si>
  <si>
    <t>Metody numeryczne i programowanie</t>
  </si>
  <si>
    <t>Melioracje wodne</t>
  </si>
  <si>
    <t>Bioindykacja i biomonitoring wód</t>
  </si>
  <si>
    <t>Mała i duża retencja</t>
  </si>
  <si>
    <t xml:space="preserve">Pracownia dyplomowa </t>
  </si>
  <si>
    <t>Seminarium dyplomowe</t>
  </si>
  <si>
    <t>Ocena oddziaływania na środowisko</t>
  </si>
  <si>
    <t>Zarządzanie sytuacjami kryzysowymi</t>
  </si>
  <si>
    <t>Rekultywacja wód</t>
  </si>
  <si>
    <t>Ecosystem based management*</t>
  </si>
  <si>
    <t>Emission of nutrients from Polish agriculture to the Baltic Sea*</t>
  </si>
  <si>
    <r>
      <t xml:space="preserve">Profil studiów: </t>
    </r>
    <r>
      <rPr>
        <sz val="10"/>
        <rFont val="Arial"/>
        <family val="2"/>
      </rPr>
      <t>praktyczny</t>
    </r>
  </si>
  <si>
    <t>Podstawy hydrogeologii</t>
  </si>
  <si>
    <t>Gospodarowanie wodą na terenach naturalnych i  przekształconych antropogenicznie</t>
  </si>
  <si>
    <t xml:space="preserve">Funkcjonowanie służby hydrologiczno-meteorologicznej </t>
  </si>
  <si>
    <t>Seminaria:</t>
  </si>
  <si>
    <t>1. Gospodarowanie wodą</t>
  </si>
  <si>
    <t>2. Zasoby wód i ich ochrona</t>
  </si>
  <si>
    <t>3. Aspekty społeczno - ekonomiczne i prawne gospodarki wodnej</t>
  </si>
  <si>
    <t>Principles on synoptic meteorology*</t>
  </si>
  <si>
    <t>Biologia wód</t>
  </si>
  <si>
    <t>Chemia wód</t>
  </si>
  <si>
    <t>Aspekty gospodarki wodnej w planowaniu przestrzennym</t>
  </si>
  <si>
    <t>Hydrologia pobrzeży</t>
  </si>
  <si>
    <t>Plan studiów</t>
  </si>
  <si>
    <t>ZO/E</t>
  </si>
  <si>
    <t>Pracownia projektowa</t>
  </si>
  <si>
    <t>Podstawy przedsiębiorczości</t>
  </si>
  <si>
    <t>Praktyka zawodowa IX - II</t>
  </si>
  <si>
    <t>Matematyka z statystyką</t>
  </si>
  <si>
    <t>Ćwiczenia ternowe z hydrologii</t>
  </si>
  <si>
    <t>Wariant I – jedna instytucja; od 01.09. do 28.02</t>
  </si>
  <si>
    <t xml:space="preserve">Wariant II – dwie instytucje: od 01.09. do 30.11 pierwsza instytucja; od 1.12. do 28.02. druga instytucja </t>
  </si>
  <si>
    <t>Seminarium</t>
  </si>
  <si>
    <t>* dwa przedmioty z trzech do wyboru, łącznie 40 godzin i 4 pkt ECTS</t>
  </si>
  <si>
    <t>kursywą w planie studiów oznaczono przedmioty do wyboru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</si>
</sst>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13" xfId="0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7" xfId="0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9" xfId="0" applyFill="1" applyBorder="1" applyAlignment="1">
      <alignment horizontal="righ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31" xfId="0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0" fillId="0" borderId="32" xfId="0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0"/>
  <sheetViews>
    <sheetView tabSelected="1" workbookViewId="0" topLeftCell="A1">
      <selection activeCell="B104" sqref="B104:N104"/>
    </sheetView>
  </sheetViews>
  <sheetFormatPr defaultColWidth="9.140625" defaultRowHeight="12.75"/>
  <cols>
    <col min="1" max="1" width="9.140625" style="4" customWidth="1"/>
    <col min="2" max="2" width="32.421875" style="4" customWidth="1"/>
    <col min="3" max="3" width="5.28125" style="4" customWidth="1"/>
    <col min="4" max="5" width="3.8515625" style="4" customWidth="1"/>
    <col min="6" max="6" width="4.8515625" style="4" customWidth="1"/>
    <col min="7" max="7" width="4.28125" style="4" customWidth="1"/>
    <col min="8" max="8" width="2.8515625" style="4" customWidth="1"/>
    <col min="9" max="10" width="4.421875" style="4" customWidth="1"/>
    <col min="11" max="11" width="5.140625" style="4" customWidth="1"/>
    <col min="12" max="12" width="3.8515625" style="4" customWidth="1"/>
    <col min="13" max="13" width="4.28125" style="4" customWidth="1"/>
    <col min="14" max="14" width="3.7109375" style="4" customWidth="1"/>
    <col min="15" max="15" width="4.7109375" style="4" customWidth="1"/>
    <col min="16" max="16" width="4.421875" style="4" customWidth="1"/>
    <col min="17" max="20" width="3.7109375" style="4" customWidth="1"/>
    <col min="21" max="21" width="5.28125" style="4" customWidth="1"/>
    <col min="22" max="23" width="3.7109375" style="4" customWidth="1"/>
    <col min="24" max="24" width="5.00390625" style="4" bestFit="1" customWidth="1"/>
    <col min="25" max="25" width="4.57421875" style="4" customWidth="1"/>
    <col min="26" max="26" width="11.421875" style="4" customWidth="1"/>
    <col min="27" max="16384" width="9.140625" style="4" customWidth="1"/>
  </cols>
  <sheetData>
    <row r="1" spans="1:13" ht="19.5" customHeight="1">
      <c r="A1" s="49" t="s">
        <v>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2" ht="12.75">
      <c r="A2" s="9" t="s">
        <v>0</v>
      </c>
      <c r="B2" s="16" t="s">
        <v>40</v>
      </c>
    </row>
    <row r="3" ht="12.75">
      <c r="A3" s="9" t="s">
        <v>41</v>
      </c>
    </row>
    <row r="4" ht="12.75">
      <c r="A4" s="9" t="s">
        <v>42</v>
      </c>
    </row>
    <row r="5" ht="12.75">
      <c r="A5" s="9" t="s">
        <v>72</v>
      </c>
    </row>
    <row r="6" spans="1:25" ht="17.25" customHeight="1" thickBot="1">
      <c r="A6" s="50" t="s">
        <v>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2"/>
    </row>
    <row r="7" spans="1:25" ht="25.5" customHeight="1" thickBot="1">
      <c r="A7" s="53" t="s">
        <v>8</v>
      </c>
      <c r="B7" s="55" t="s">
        <v>2</v>
      </c>
      <c r="C7" s="46" t="s">
        <v>6</v>
      </c>
      <c r="D7" s="47"/>
      <c r="E7" s="48"/>
      <c r="F7" s="46" t="s">
        <v>94</v>
      </c>
      <c r="G7" s="47"/>
      <c r="H7" s="48"/>
      <c r="I7" s="46" t="s">
        <v>7</v>
      </c>
      <c r="J7" s="47"/>
      <c r="K7" s="48"/>
      <c r="L7" s="43" t="s">
        <v>11</v>
      </c>
      <c r="M7" s="44"/>
      <c r="N7" s="45"/>
      <c r="O7" s="43" t="s">
        <v>36</v>
      </c>
      <c r="P7" s="44"/>
      <c r="Q7" s="45"/>
      <c r="R7" s="43" t="s">
        <v>38</v>
      </c>
      <c r="S7" s="44"/>
      <c r="T7" s="45"/>
      <c r="U7" s="43" t="s">
        <v>37</v>
      </c>
      <c r="V7" s="44"/>
      <c r="W7" s="45"/>
      <c r="X7" s="46" t="s">
        <v>5</v>
      </c>
      <c r="Y7" s="48"/>
    </row>
    <row r="8" spans="1:25" ht="87.75" customHeight="1" thickBot="1">
      <c r="A8" s="54"/>
      <c r="B8" s="56"/>
      <c r="C8" s="5" t="s">
        <v>9</v>
      </c>
      <c r="D8" s="17" t="s">
        <v>10</v>
      </c>
      <c r="E8" s="6" t="s">
        <v>3</v>
      </c>
      <c r="F8" s="5" t="s">
        <v>9</v>
      </c>
      <c r="G8" s="17" t="s">
        <v>10</v>
      </c>
      <c r="H8" s="6" t="s">
        <v>3</v>
      </c>
      <c r="I8" s="5" t="s">
        <v>9</v>
      </c>
      <c r="J8" s="17" t="s">
        <v>10</v>
      </c>
      <c r="K8" s="6" t="s">
        <v>3</v>
      </c>
      <c r="L8" s="5" t="s">
        <v>9</v>
      </c>
      <c r="M8" s="17" t="s">
        <v>10</v>
      </c>
      <c r="N8" s="6" t="s">
        <v>3</v>
      </c>
      <c r="O8" s="5" t="s">
        <v>9</v>
      </c>
      <c r="P8" s="17" t="s">
        <v>10</v>
      </c>
      <c r="Q8" s="6" t="s">
        <v>3</v>
      </c>
      <c r="R8" s="5" t="s">
        <v>9</v>
      </c>
      <c r="S8" s="17" t="s">
        <v>10</v>
      </c>
      <c r="T8" s="6" t="s">
        <v>3</v>
      </c>
      <c r="U8" s="10" t="s">
        <v>9</v>
      </c>
      <c r="V8" s="18" t="s">
        <v>10</v>
      </c>
      <c r="W8" s="11" t="s">
        <v>3</v>
      </c>
      <c r="X8" s="5" t="s">
        <v>12</v>
      </c>
      <c r="Y8" s="6" t="s">
        <v>13</v>
      </c>
    </row>
    <row r="9" spans="1:25" ht="12.75">
      <c r="A9" s="12">
        <v>1</v>
      </c>
      <c r="B9" s="13" t="s">
        <v>81</v>
      </c>
      <c r="C9" s="1">
        <v>30</v>
      </c>
      <c r="D9" s="1">
        <v>3</v>
      </c>
      <c r="E9" s="1" t="s">
        <v>15</v>
      </c>
      <c r="F9" s="1"/>
      <c r="G9" s="1"/>
      <c r="H9" s="1"/>
      <c r="I9" s="1"/>
      <c r="J9" s="1"/>
      <c r="K9" s="1"/>
      <c r="L9" s="1"/>
      <c r="M9" s="1"/>
      <c r="N9" s="1"/>
      <c r="O9" s="1">
        <v>30</v>
      </c>
      <c r="P9" s="1">
        <v>3</v>
      </c>
      <c r="Q9" s="13" t="s">
        <v>17</v>
      </c>
      <c r="R9" s="1"/>
      <c r="S9" s="1"/>
      <c r="T9" s="1"/>
      <c r="U9" s="2"/>
      <c r="V9" s="2"/>
      <c r="W9" s="2"/>
      <c r="X9" s="1">
        <f aca="true" t="shared" si="0" ref="X9:Y16">SUM(U9,R9,O9,L9,I9,C9)</f>
        <v>60</v>
      </c>
      <c r="Y9" s="1">
        <f>SUM(S9,P9,M9,J9,D9,V9)</f>
        <v>6</v>
      </c>
    </row>
    <row r="10" spans="1:25" ht="12.75">
      <c r="A10" s="12">
        <v>2</v>
      </c>
      <c r="B10" s="1" t="s">
        <v>82</v>
      </c>
      <c r="C10" s="1">
        <v>35</v>
      </c>
      <c r="D10" s="1">
        <v>3</v>
      </c>
      <c r="E10" s="1" t="s">
        <v>15</v>
      </c>
      <c r="F10" s="1"/>
      <c r="G10" s="1"/>
      <c r="H10" s="1"/>
      <c r="I10" s="1"/>
      <c r="J10" s="1"/>
      <c r="K10" s="1"/>
      <c r="L10" s="1"/>
      <c r="M10" s="1"/>
      <c r="N10" s="1"/>
      <c r="O10" s="1">
        <v>45</v>
      </c>
      <c r="P10" s="1">
        <v>4</v>
      </c>
      <c r="Q10" s="13" t="s">
        <v>17</v>
      </c>
      <c r="R10" s="1"/>
      <c r="S10" s="1"/>
      <c r="T10" s="1"/>
      <c r="U10" s="1"/>
      <c r="V10" s="1"/>
      <c r="W10" s="1"/>
      <c r="X10" s="1">
        <f t="shared" si="0"/>
        <v>80</v>
      </c>
      <c r="Y10" s="1">
        <f t="shared" si="0"/>
        <v>7</v>
      </c>
    </row>
    <row r="11" spans="1:25" ht="12.75" customHeight="1">
      <c r="A11" s="12">
        <v>3</v>
      </c>
      <c r="B11" s="1" t="s">
        <v>48</v>
      </c>
      <c r="C11" s="1">
        <v>30</v>
      </c>
      <c r="D11" s="1">
        <v>2</v>
      </c>
      <c r="E11" s="1" t="s">
        <v>15</v>
      </c>
      <c r="F11" s="1"/>
      <c r="G11" s="1"/>
      <c r="H11" s="1"/>
      <c r="I11" s="1"/>
      <c r="J11" s="1"/>
      <c r="K11" s="1"/>
      <c r="L11" s="1">
        <v>30</v>
      </c>
      <c r="M11" s="1">
        <v>2</v>
      </c>
      <c r="N11" s="1" t="s">
        <v>17</v>
      </c>
      <c r="O11" s="1"/>
      <c r="P11" s="1"/>
      <c r="Q11" s="13"/>
      <c r="R11" s="1"/>
      <c r="S11" s="1"/>
      <c r="T11" s="1"/>
      <c r="U11" s="1"/>
      <c r="V11" s="1"/>
      <c r="W11" s="1"/>
      <c r="X11" s="1">
        <f t="shared" si="0"/>
        <v>60</v>
      </c>
      <c r="Y11" s="1">
        <f t="shared" si="0"/>
        <v>4</v>
      </c>
    </row>
    <row r="12" spans="1:25" ht="12.75" customHeight="1">
      <c r="A12" s="12">
        <v>4</v>
      </c>
      <c r="B12" s="1" t="s">
        <v>43</v>
      </c>
      <c r="C12" s="1">
        <v>15</v>
      </c>
      <c r="D12" s="1">
        <v>1</v>
      </c>
      <c r="E12" s="13" t="s">
        <v>15</v>
      </c>
      <c r="F12" s="1"/>
      <c r="G12" s="1"/>
      <c r="H12" s="1"/>
      <c r="I12" s="1"/>
      <c r="J12" s="1"/>
      <c r="K12" s="1"/>
      <c r="L12" s="1"/>
      <c r="M12" s="1"/>
      <c r="N12" s="13"/>
      <c r="O12" s="1">
        <v>30</v>
      </c>
      <c r="P12" s="1">
        <v>3</v>
      </c>
      <c r="Q12" s="13" t="s">
        <v>17</v>
      </c>
      <c r="R12" s="1"/>
      <c r="S12" s="1"/>
      <c r="T12" s="1"/>
      <c r="U12" s="1"/>
      <c r="V12" s="1"/>
      <c r="W12" s="1"/>
      <c r="X12" s="1">
        <f t="shared" si="0"/>
        <v>45</v>
      </c>
      <c r="Y12" s="1">
        <f t="shared" si="0"/>
        <v>4</v>
      </c>
    </row>
    <row r="13" spans="1:25" ht="12.75">
      <c r="A13" s="12">
        <v>5</v>
      </c>
      <c r="B13" s="13" t="s">
        <v>45</v>
      </c>
      <c r="C13" s="1">
        <v>30</v>
      </c>
      <c r="D13" s="1">
        <v>2</v>
      </c>
      <c r="E13" s="13" t="s">
        <v>15</v>
      </c>
      <c r="F13" s="1"/>
      <c r="G13" s="1"/>
      <c r="H13" s="1"/>
      <c r="I13" s="1"/>
      <c r="J13" s="1"/>
      <c r="K13" s="1"/>
      <c r="L13" s="1">
        <v>15</v>
      </c>
      <c r="M13" s="1">
        <v>1</v>
      </c>
      <c r="N13" s="13" t="s">
        <v>17</v>
      </c>
      <c r="O13" s="1"/>
      <c r="P13" s="1"/>
      <c r="Q13" s="1"/>
      <c r="R13" s="1"/>
      <c r="S13" s="1"/>
      <c r="T13" s="1"/>
      <c r="U13" s="1"/>
      <c r="V13" s="1"/>
      <c r="W13" s="1"/>
      <c r="X13" s="1">
        <f t="shared" si="0"/>
        <v>45</v>
      </c>
      <c r="Y13" s="1">
        <f t="shared" si="0"/>
        <v>3</v>
      </c>
    </row>
    <row r="14" spans="1:25" ht="12.75" customHeight="1">
      <c r="A14" s="12">
        <v>6</v>
      </c>
      <c r="B14" s="1" t="s">
        <v>90</v>
      </c>
      <c r="C14" s="1">
        <v>30</v>
      </c>
      <c r="D14" s="1">
        <v>2</v>
      </c>
      <c r="E14" s="13" t="s">
        <v>17</v>
      </c>
      <c r="F14" s="1"/>
      <c r="G14" s="1"/>
      <c r="H14" s="1"/>
      <c r="I14" s="1"/>
      <c r="J14" s="1"/>
      <c r="K14" s="1"/>
      <c r="L14" s="1">
        <v>30</v>
      </c>
      <c r="M14" s="1">
        <v>2</v>
      </c>
      <c r="N14" s="13" t="s">
        <v>17</v>
      </c>
      <c r="O14" s="1"/>
      <c r="P14" s="1"/>
      <c r="Q14" s="1"/>
      <c r="R14" s="1"/>
      <c r="S14" s="1"/>
      <c r="T14" s="1"/>
      <c r="U14" s="1"/>
      <c r="V14" s="1"/>
      <c r="W14" s="1"/>
      <c r="X14" s="1">
        <f t="shared" si="0"/>
        <v>60</v>
      </c>
      <c r="Y14" s="1">
        <f t="shared" si="0"/>
        <v>4</v>
      </c>
    </row>
    <row r="15" spans="1:25" ht="12.75">
      <c r="A15" s="12">
        <v>7</v>
      </c>
      <c r="B15" s="60" t="s">
        <v>44</v>
      </c>
      <c r="C15" s="1"/>
      <c r="D15" s="1"/>
      <c r="E15" s="1"/>
      <c r="F15" s="1"/>
      <c r="G15" s="1"/>
      <c r="H15" s="1"/>
      <c r="I15" s="1"/>
      <c r="J15" s="1"/>
      <c r="K15" s="1"/>
      <c r="L15" s="1">
        <v>30</v>
      </c>
      <c r="M15" s="1">
        <v>2</v>
      </c>
      <c r="N15" s="13" t="s">
        <v>17</v>
      </c>
      <c r="O15" s="1"/>
      <c r="P15" s="1"/>
      <c r="Q15" s="1"/>
      <c r="R15" s="1"/>
      <c r="S15" s="1"/>
      <c r="T15" s="1"/>
      <c r="U15" s="1"/>
      <c r="V15" s="1"/>
      <c r="W15" s="1"/>
      <c r="X15" s="1">
        <f t="shared" si="0"/>
        <v>30</v>
      </c>
      <c r="Y15" s="1">
        <f t="shared" si="0"/>
        <v>2</v>
      </c>
    </row>
    <row r="16" spans="1:25" ht="12.75">
      <c r="A16" s="12">
        <v>8</v>
      </c>
      <c r="B16" s="1" t="s">
        <v>52</v>
      </c>
      <c r="C16" s="1"/>
      <c r="D16" s="1"/>
      <c r="E16" s="1"/>
      <c r="F16" s="1"/>
      <c r="G16" s="1"/>
      <c r="H16" s="1"/>
      <c r="I16" s="1"/>
      <c r="J16" s="1"/>
      <c r="K16" s="1"/>
      <c r="L16" s="1">
        <v>30</v>
      </c>
      <c r="M16" s="1"/>
      <c r="N16" s="13" t="s">
        <v>17</v>
      </c>
      <c r="O16" s="1"/>
      <c r="P16" s="1"/>
      <c r="Q16" s="1"/>
      <c r="R16" s="1"/>
      <c r="S16" s="1"/>
      <c r="T16" s="1"/>
      <c r="U16" s="1"/>
      <c r="V16" s="1"/>
      <c r="W16" s="1"/>
      <c r="X16" s="1">
        <f t="shared" si="0"/>
        <v>30</v>
      </c>
      <c r="Y16" s="1">
        <f t="shared" si="0"/>
        <v>0</v>
      </c>
    </row>
    <row r="17" spans="1:25" ht="12.75">
      <c r="A17" s="36"/>
      <c r="B17" s="3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2:26" ht="12.75">
      <c r="B18" s="19" t="s">
        <v>25</v>
      </c>
      <c r="C18" s="19">
        <f>SUM(C9:C17)</f>
        <v>170</v>
      </c>
      <c r="D18" s="19">
        <f>SUM(D9:D17)</f>
        <v>13</v>
      </c>
      <c r="E18" s="19"/>
      <c r="F18" s="19"/>
      <c r="G18" s="19"/>
      <c r="H18" s="19"/>
      <c r="I18" s="19"/>
      <c r="J18" s="19"/>
      <c r="K18" s="19"/>
      <c r="L18" s="19">
        <f>SUM(L9:L17)</f>
        <v>135</v>
      </c>
      <c r="M18" s="19">
        <f>SUM(M9:M17)</f>
        <v>7</v>
      </c>
      <c r="N18" s="8"/>
      <c r="O18" s="19">
        <f>SUM(O9:O17)</f>
        <v>105</v>
      </c>
      <c r="P18" s="19">
        <f>SUM(P9:P17)</f>
        <v>10</v>
      </c>
      <c r="Q18" s="8"/>
      <c r="R18" s="19"/>
      <c r="S18" s="19"/>
      <c r="T18" s="8"/>
      <c r="U18" s="19"/>
      <c r="V18" s="19"/>
      <c r="W18" s="8"/>
      <c r="X18" s="19">
        <f>SUM(X9:X17)</f>
        <v>410</v>
      </c>
      <c r="Y18" s="19">
        <f>SUM(Y9:Y17)</f>
        <v>30</v>
      </c>
      <c r="Z18" s="57"/>
    </row>
    <row r="19" spans="2:25" ht="12.75">
      <c r="B19" s="7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3.5" thickBot="1">
      <c r="A20" s="37" t="s">
        <v>30</v>
      </c>
      <c r="B20" s="38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2"/>
    </row>
    <row r="21" spans="1:25" ht="24" customHeight="1" thickBot="1">
      <c r="A21" s="39" t="s">
        <v>8</v>
      </c>
      <c r="B21" s="41" t="s">
        <v>2</v>
      </c>
      <c r="C21" s="46" t="s">
        <v>6</v>
      </c>
      <c r="D21" s="47"/>
      <c r="E21" s="48"/>
      <c r="F21" s="46" t="s">
        <v>94</v>
      </c>
      <c r="G21" s="47"/>
      <c r="H21" s="48"/>
      <c r="I21" s="46" t="s">
        <v>7</v>
      </c>
      <c r="J21" s="47"/>
      <c r="K21" s="48"/>
      <c r="L21" s="43" t="s">
        <v>11</v>
      </c>
      <c r="M21" s="44"/>
      <c r="N21" s="45"/>
      <c r="O21" s="43" t="s">
        <v>36</v>
      </c>
      <c r="P21" s="44"/>
      <c r="Q21" s="45"/>
      <c r="R21" s="43" t="s">
        <v>38</v>
      </c>
      <c r="S21" s="44"/>
      <c r="T21" s="45"/>
      <c r="U21" s="44" t="s">
        <v>37</v>
      </c>
      <c r="V21" s="44"/>
      <c r="W21" s="45"/>
      <c r="X21" s="46" t="s">
        <v>5</v>
      </c>
      <c r="Y21" s="48"/>
    </row>
    <row r="22" spans="1:25" ht="81.75" thickBot="1">
      <c r="A22" s="40"/>
      <c r="B22" s="42"/>
      <c r="C22" s="5" t="s">
        <v>9</v>
      </c>
      <c r="D22" s="17" t="s">
        <v>10</v>
      </c>
      <c r="E22" s="6" t="s">
        <v>3</v>
      </c>
      <c r="F22" s="5" t="s">
        <v>9</v>
      </c>
      <c r="G22" s="17" t="s">
        <v>10</v>
      </c>
      <c r="H22" s="6" t="s">
        <v>3</v>
      </c>
      <c r="I22" s="5" t="s">
        <v>9</v>
      </c>
      <c r="J22" s="17" t="s">
        <v>10</v>
      </c>
      <c r="K22" s="6" t="s">
        <v>3</v>
      </c>
      <c r="L22" s="5" t="s">
        <v>9</v>
      </c>
      <c r="M22" s="17" t="s">
        <v>10</v>
      </c>
      <c r="N22" s="6" t="s">
        <v>3</v>
      </c>
      <c r="O22" s="5" t="s">
        <v>9</v>
      </c>
      <c r="P22" s="17" t="s">
        <v>10</v>
      </c>
      <c r="Q22" s="6" t="s">
        <v>3</v>
      </c>
      <c r="R22" s="5" t="s">
        <v>9</v>
      </c>
      <c r="S22" s="17" t="s">
        <v>10</v>
      </c>
      <c r="T22" s="6" t="s">
        <v>3</v>
      </c>
      <c r="U22" s="58" t="s">
        <v>9</v>
      </c>
      <c r="V22" s="17" t="s">
        <v>10</v>
      </c>
      <c r="W22" s="6" t="s">
        <v>3</v>
      </c>
      <c r="X22" s="5" t="s">
        <v>12</v>
      </c>
      <c r="Y22" s="6" t="s">
        <v>13</v>
      </c>
    </row>
    <row r="23" spans="1:25" ht="12.75">
      <c r="A23" s="12">
        <v>1</v>
      </c>
      <c r="B23" s="1" t="s">
        <v>46</v>
      </c>
      <c r="C23" s="1">
        <v>30</v>
      </c>
      <c r="D23" s="1">
        <v>3</v>
      </c>
      <c r="E23" s="13" t="s">
        <v>15</v>
      </c>
      <c r="F23" s="1"/>
      <c r="G23" s="1"/>
      <c r="H23" s="1"/>
      <c r="I23" s="1"/>
      <c r="J23" s="1"/>
      <c r="K23" s="1"/>
      <c r="L23" s="1">
        <v>30</v>
      </c>
      <c r="M23" s="1">
        <v>3</v>
      </c>
      <c r="N23" s="1" t="s">
        <v>17</v>
      </c>
      <c r="O23" s="1">
        <v>15</v>
      </c>
      <c r="P23" s="1">
        <v>1</v>
      </c>
      <c r="Q23" s="13" t="s">
        <v>17</v>
      </c>
      <c r="R23" s="1"/>
      <c r="S23" s="1"/>
      <c r="T23" s="1"/>
      <c r="U23" s="1"/>
      <c r="V23" s="1"/>
      <c r="W23" s="1"/>
      <c r="X23" s="1">
        <f>SUM(U23,R23,O23,L23,I23,C23)</f>
        <v>75</v>
      </c>
      <c r="Y23" s="1">
        <f>SUM(V23,S23,P23,M23,J23,D23)</f>
        <v>7</v>
      </c>
    </row>
    <row r="24" spans="1:25" ht="12.75">
      <c r="A24" s="12">
        <v>2</v>
      </c>
      <c r="B24" s="13" t="s">
        <v>81</v>
      </c>
      <c r="C24" s="1"/>
      <c r="D24" s="1"/>
      <c r="E24" s="1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3"/>
      <c r="R24" s="1"/>
      <c r="S24" s="1"/>
      <c r="T24" s="1"/>
      <c r="U24" s="1">
        <v>15</v>
      </c>
      <c r="V24" s="1">
        <v>1</v>
      </c>
      <c r="W24" s="13" t="s">
        <v>17</v>
      </c>
      <c r="X24" s="1">
        <f>SUM(U24,R24,O24,L24,I24,C24)</f>
        <v>15</v>
      </c>
      <c r="Y24" s="1">
        <f>SUM(V24,S24,P24,M24,J24,D24)</f>
        <v>1</v>
      </c>
    </row>
    <row r="25" spans="1:25" ht="12.75">
      <c r="A25" s="12">
        <v>3</v>
      </c>
      <c r="B25" s="1" t="s">
        <v>39</v>
      </c>
      <c r="C25" s="1">
        <v>15</v>
      </c>
      <c r="D25" s="1">
        <v>1</v>
      </c>
      <c r="E25" s="13" t="s">
        <v>15</v>
      </c>
      <c r="F25" s="1"/>
      <c r="G25" s="1"/>
      <c r="H25" s="1"/>
      <c r="I25" s="1"/>
      <c r="J25" s="1"/>
      <c r="K25" s="1"/>
      <c r="L25" s="1"/>
      <c r="M25" s="1"/>
      <c r="N25" s="1"/>
      <c r="O25" s="1">
        <v>15</v>
      </c>
      <c r="P25" s="1">
        <v>1</v>
      </c>
      <c r="Q25" s="13" t="s">
        <v>17</v>
      </c>
      <c r="R25" s="1"/>
      <c r="S25" s="1"/>
      <c r="T25" s="1"/>
      <c r="U25" s="1">
        <v>15</v>
      </c>
      <c r="V25" s="1">
        <v>1</v>
      </c>
      <c r="W25" s="13" t="s">
        <v>17</v>
      </c>
      <c r="X25" s="1">
        <f aca="true" t="shared" si="1" ref="X25:Y33">SUM(U25,R25,O25,L25,I25,C25)</f>
        <v>45</v>
      </c>
      <c r="Y25" s="1">
        <f>SUM(V25,S25,P25,M25,J25,D25)</f>
        <v>3</v>
      </c>
    </row>
    <row r="26" spans="1:25" ht="12.75" customHeight="1">
      <c r="A26" s="12">
        <v>4</v>
      </c>
      <c r="B26" s="1" t="s">
        <v>73</v>
      </c>
      <c r="C26" s="1">
        <v>30</v>
      </c>
      <c r="D26" s="1">
        <v>2</v>
      </c>
      <c r="E26" s="13" t="s">
        <v>17</v>
      </c>
      <c r="F26" s="1"/>
      <c r="G26" s="1"/>
      <c r="H26" s="1"/>
      <c r="I26" s="1"/>
      <c r="J26" s="1"/>
      <c r="K26" s="1"/>
      <c r="L26" s="1"/>
      <c r="M26" s="1"/>
      <c r="N26" s="13"/>
      <c r="O26" s="1">
        <v>30</v>
      </c>
      <c r="P26" s="1">
        <v>2</v>
      </c>
      <c r="Q26" s="13" t="s">
        <v>17</v>
      </c>
      <c r="R26" s="1"/>
      <c r="S26" s="1"/>
      <c r="T26" s="1"/>
      <c r="U26" s="1"/>
      <c r="V26" s="1"/>
      <c r="W26" s="1"/>
      <c r="X26" s="1">
        <f t="shared" si="1"/>
        <v>60</v>
      </c>
      <c r="Y26" s="1">
        <f t="shared" si="1"/>
        <v>4</v>
      </c>
    </row>
    <row r="27" spans="1:25" ht="12.75">
      <c r="A27" s="12">
        <v>5</v>
      </c>
      <c r="B27" s="1" t="s">
        <v>49</v>
      </c>
      <c r="C27" s="1">
        <v>15</v>
      </c>
      <c r="D27" s="1">
        <v>1</v>
      </c>
      <c r="E27" s="13" t="s">
        <v>17</v>
      </c>
      <c r="F27" s="1"/>
      <c r="G27" s="1"/>
      <c r="H27" s="1"/>
      <c r="I27" s="1"/>
      <c r="J27" s="1"/>
      <c r="K27" s="1"/>
      <c r="L27" s="1"/>
      <c r="M27" s="1"/>
      <c r="N27" s="1"/>
      <c r="O27" s="1">
        <v>30</v>
      </c>
      <c r="P27" s="1">
        <v>2</v>
      </c>
      <c r="Q27" s="13" t="s">
        <v>17</v>
      </c>
      <c r="R27" s="1"/>
      <c r="S27" s="1"/>
      <c r="T27" s="1"/>
      <c r="U27" s="1"/>
      <c r="V27" s="1"/>
      <c r="W27" s="1"/>
      <c r="X27" s="1">
        <f t="shared" si="1"/>
        <v>45</v>
      </c>
      <c r="Y27" s="1">
        <f t="shared" si="1"/>
        <v>3</v>
      </c>
    </row>
    <row r="28" spans="1:25" s="14" customFormat="1" ht="26.25">
      <c r="A28" s="20">
        <v>6</v>
      </c>
      <c r="B28" s="21" t="s">
        <v>50</v>
      </c>
      <c r="C28" s="22">
        <v>30</v>
      </c>
      <c r="D28" s="22">
        <v>2</v>
      </c>
      <c r="E28" s="23" t="s">
        <v>17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>
        <f t="shared" si="1"/>
        <v>30</v>
      </c>
      <c r="Y28" s="22">
        <f t="shared" si="1"/>
        <v>2</v>
      </c>
    </row>
    <row r="29" spans="1:25" ht="12.75">
      <c r="A29" s="12">
        <v>7</v>
      </c>
      <c r="B29" s="1" t="s">
        <v>51</v>
      </c>
      <c r="C29" s="1">
        <v>15</v>
      </c>
      <c r="D29" s="1">
        <v>1</v>
      </c>
      <c r="E29" s="13" t="s">
        <v>17</v>
      </c>
      <c r="F29" s="1"/>
      <c r="G29" s="1"/>
      <c r="H29" s="1"/>
      <c r="I29" s="1"/>
      <c r="J29" s="1"/>
      <c r="K29" s="1"/>
      <c r="L29" s="1">
        <v>15</v>
      </c>
      <c r="M29" s="1">
        <v>1</v>
      </c>
      <c r="N29" s="13" t="s">
        <v>17</v>
      </c>
      <c r="O29" s="1"/>
      <c r="P29" s="1"/>
      <c r="Q29" s="1"/>
      <c r="R29" s="1"/>
      <c r="S29" s="1"/>
      <c r="T29" s="1"/>
      <c r="U29" s="1"/>
      <c r="V29" s="1"/>
      <c r="W29" s="1"/>
      <c r="X29" s="1">
        <f t="shared" si="1"/>
        <v>30</v>
      </c>
      <c r="Y29" s="1">
        <f t="shared" si="1"/>
        <v>2</v>
      </c>
    </row>
    <row r="30" spans="1:25" ht="12.75">
      <c r="A30" s="12">
        <v>8</v>
      </c>
      <c r="B30" s="1" t="s">
        <v>90</v>
      </c>
      <c r="C30" s="1">
        <v>15</v>
      </c>
      <c r="D30" s="1">
        <v>2</v>
      </c>
      <c r="E30" s="13" t="s">
        <v>15</v>
      </c>
      <c r="F30" s="1"/>
      <c r="G30" s="1"/>
      <c r="H30" s="1"/>
      <c r="I30" s="1"/>
      <c r="J30" s="1"/>
      <c r="K30" s="1"/>
      <c r="L30" s="1">
        <v>30</v>
      </c>
      <c r="M30" s="1">
        <v>2</v>
      </c>
      <c r="N30" s="13" t="s">
        <v>17</v>
      </c>
      <c r="O30" s="1"/>
      <c r="P30" s="1"/>
      <c r="Q30" s="1"/>
      <c r="R30" s="1"/>
      <c r="S30" s="1"/>
      <c r="T30" s="1"/>
      <c r="U30" s="1"/>
      <c r="V30" s="1"/>
      <c r="W30" s="1"/>
      <c r="X30" s="1">
        <f t="shared" si="1"/>
        <v>45</v>
      </c>
      <c r="Y30" s="1">
        <f t="shared" si="1"/>
        <v>4</v>
      </c>
    </row>
    <row r="31" spans="1:25" ht="12.75">
      <c r="A31" s="12">
        <v>9</v>
      </c>
      <c r="B31" s="60" t="s">
        <v>44</v>
      </c>
      <c r="C31" s="1"/>
      <c r="D31" s="1"/>
      <c r="E31" s="1"/>
      <c r="F31" s="1"/>
      <c r="G31" s="1"/>
      <c r="H31" s="1"/>
      <c r="I31" s="1"/>
      <c r="J31" s="1"/>
      <c r="K31" s="1"/>
      <c r="L31" s="1">
        <v>30</v>
      </c>
      <c r="M31" s="1">
        <v>2</v>
      </c>
      <c r="N31" s="13" t="s">
        <v>17</v>
      </c>
      <c r="O31" s="1"/>
      <c r="P31" s="1"/>
      <c r="Q31" s="1"/>
      <c r="R31" s="1"/>
      <c r="S31" s="1"/>
      <c r="T31" s="1"/>
      <c r="U31" s="1"/>
      <c r="V31" s="1"/>
      <c r="W31" s="1"/>
      <c r="X31" s="1">
        <f t="shared" si="1"/>
        <v>30</v>
      </c>
      <c r="Y31" s="1">
        <f t="shared" si="1"/>
        <v>2</v>
      </c>
    </row>
    <row r="32" spans="1:25" ht="12.75">
      <c r="A32" s="12">
        <v>10</v>
      </c>
      <c r="B32" s="61" t="s">
        <v>91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3"/>
      <c r="O32" s="1"/>
      <c r="P32" s="1"/>
      <c r="Q32" s="1"/>
      <c r="R32" s="1"/>
      <c r="S32" s="1"/>
      <c r="T32" s="1"/>
      <c r="U32" s="1">
        <v>30</v>
      </c>
      <c r="V32" s="1">
        <v>2</v>
      </c>
      <c r="W32" s="1" t="s">
        <v>17</v>
      </c>
      <c r="X32" s="1">
        <f t="shared" si="1"/>
        <v>30</v>
      </c>
      <c r="Y32" s="1">
        <v>2</v>
      </c>
    </row>
    <row r="33" spans="1:25" ht="12.75">
      <c r="A33" s="12">
        <v>11</v>
      </c>
      <c r="B33" s="1" t="s">
        <v>52</v>
      </c>
      <c r="C33" s="1"/>
      <c r="D33" s="1"/>
      <c r="E33" s="1"/>
      <c r="F33" s="1"/>
      <c r="G33" s="1"/>
      <c r="H33" s="1"/>
      <c r="I33" s="1"/>
      <c r="J33" s="1"/>
      <c r="K33" s="1"/>
      <c r="L33" s="1">
        <v>30</v>
      </c>
      <c r="M33" s="1"/>
      <c r="N33" s="1" t="s">
        <v>17</v>
      </c>
      <c r="O33" s="1"/>
      <c r="P33" s="1"/>
      <c r="Q33" s="1"/>
      <c r="R33" s="1"/>
      <c r="S33" s="1"/>
      <c r="T33" s="1"/>
      <c r="U33" s="1"/>
      <c r="V33" s="1"/>
      <c r="W33" s="1"/>
      <c r="X33" s="1">
        <f t="shared" si="1"/>
        <v>30</v>
      </c>
      <c r="Y33" s="1"/>
    </row>
    <row r="34" spans="1:25" ht="12.75">
      <c r="A34" s="36"/>
      <c r="B34" s="3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2:25" ht="12.75">
      <c r="B35" s="19" t="s">
        <v>25</v>
      </c>
      <c r="C35" s="19">
        <f>SUM(C23:C31)</f>
        <v>150</v>
      </c>
      <c r="D35" s="19">
        <f>SUM(D23:D31)</f>
        <v>12</v>
      </c>
      <c r="E35" s="19"/>
      <c r="F35" s="19"/>
      <c r="G35" s="19"/>
      <c r="H35" s="19"/>
      <c r="I35" s="19"/>
      <c r="J35" s="19"/>
      <c r="K35" s="19"/>
      <c r="L35" s="19">
        <f>SUM(L23:L33)</f>
        <v>135</v>
      </c>
      <c r="M35" s="19">
        <f>SUM(M23:M32)</f>
        <v>8</v>
      </c>
      <c r="N35" s="8"/>
      <c r="O35" s="19">
        <f>SUM(O23:O31)</f>
        <v>90</v>
      </c>
      <c r="P35" s="19">
        <f>SUM(P23:P31)</f>
        <v>6</v>
      </c>
      <c r="Q35" s="8"/>
      <c r="R35" s="19"/>
      <c r="S35" s="19"/>
      <c r="T35" s="8"/>
      <c r="U35" s="19">
        <f>SUM(U23:U32)</f>
        <v>60</v>
      </c>
      <c r="V35" s="19">
        <f>SUM(V23:V32)</f>
        <v>4</v>
      </c>
      <c r="W35" s="8"/>
      <c r="X35" s="19">
        <f>SUM(X23:X33)</f>
        <v>435</v>
      </c>
      <c r="Y35" s="19">
        <f>SUM(Y23:Y32)</f>
        <v>30</v>
      </c>
    </row>
    <row r="36" spans="2:25" ht="12.75">
      <c r="B36" s="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2:26" ht="12.75">
      <c r="B37" s="8" t="s">
        <v>26</v>
      </c>
      <c r="C37" s="8">
        <f>SUM(C35,C18)</f>
        <v>320</v>
      </c>
      <c r="D37" s="8">
        <f>SUM(D35,D18)</f>
        <v>25</v>
      </c>
      <c r="E37" s="8"/>
      <c r="F37" s="8"/>
      <c r="G37" s="8"/>
      <c r="H37" s="8"/>
      <c r="I37" s="8"/>
      <c r="J37" s="8"/>
      <c r="K37" s="8"/>
      <c r="L37" s="8">
        <f>SUM(L35,L18)</f>
        <v>270</v>
      </c>
      <c r="M37" s="8">
        <f>SUM(M35,M18)</f>
        <v>15</v>
      </c>
      <c r="N37" s="8"/>
      <c r="O37" s="8">
        <f>SUM(O35,O18)</f>
        <v>195</v>
      </c>
      <c r="P37" s="8">
        <f>SUM(P35,P18)</f>
        <v>16</v>
      </c>
      <c r="Q37" s="8"/>
      <c r="R37" s="8"/>
      <c r="S37" s="8"/>
      <c r="T37" s="8"/>
      <c r="U37" s="8">
        <f>SUM(U35,U18)</f>
        <v>60</v>
      </c>
      <c r="V37" s="8">
        <f>SUM(V35,V18)</f>
        <v>4</v>
      </c>
      <c r="W37" s="8"/>
      <c r="X37" s="8">
        <f>SUM(X35,X18)</f>
        <v>845</v>
      </c>
      <c r="Y37" s="8">
        <f>SUM(Y35,Y18)</f>
        <v>60</v>
      </c>
      <c r="Z37" s="57"/>
    </row>
    <row r="38" spans="2:25" ht="12.75">
      <c r="B38" s="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 thickBot="1">
      <c r="A39" s="37" t="s">
        <v>31</v>
      </c>
      <c r="B39" s="38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2"/>
    </row>
    <row r="40" spans="1:25" ht="24" customHeight="1" thickBot="1">
      <c r="A40" s="39" t="s">
        <v>8</v>
      </c>
      <c r="B40" s="41" t="s">
        <v>2</v>
      </c>
      <c r="C40" s="46" t="s">
        <v>6</v>
      </c>
      <c r="D40" s="47"/>
      <c r="E40" s="48"/>
      <c r="F40" s="46" t="s">
        <v>94</v>
      </c>
      <c r="G40" s="47"/>
      <c r="H40" s="48"/>
      <c r="I40" s="46" t="s">
        <v>7</v>
      </c>
      <c r="J40" s="47"/>
      <c r="K40" s="48"/>
      <c r="L40" s="43" t="s">
        <v>11</v>
      </c>
      <c r="M40" s="44"/>
      <c r="N40" s="45"/>
      <c r="O40" s="43" t="s">
        <v>36</v>
      </c>
      <c r="P40" s="44"/>
      <c r="Q40" s="45"/>
      <c r="R40" s="43" t="s">
        <v>38</v>
      </c>
      <c r="S40" s="44"/>
      <c r="T40" s="45"/>
      <c r="U40" s="44" t="s">
        <v>37</v>
      </c>
      <c r="V40" s="44"/>
      <c r="W40" s="45"/>
      <c r="X40" s="46" t="s">
        <v>5</v>
      </c>
      <c r="Y40" s="48"/>
    </row>
    <row r="41" spans="1:25" ht="81.75" thickBot="1">
      <c r="A41" s="40"/>
      <c r="B41" s="42"/>
      <c r="C41" s="5" t="s">
        <v>9</v>
      </c>
      <c r="D41" s="17" t="s">
        <v>10</v>
      </c>
      <c r="E41" s="6" t="s">
        <v>3</v>
      </c>
      <c r="F41" s="5" t="s">
        <v>9</v>
      </c>
      <c r="G41" s="17" t="s">
        <v>10</v>
      </c>
      <c r="H41" s="6" t="s">
        <v>3</v>
      </c>
      <c r="I41" s="5" t="s">
        <v>9</v>
      </c>
      <c r="J41" s="17" t="s">
        <v>10</v>
      </c>
      <c r="K41" s="6" t="s">
        <v>3</v>
      </c>
      <c r="L41" s="5" t="s">
        <v>9</v>
      </c>
      <c r="M41" s="17" t="s">
        <v>10</v>
      </c>
      <c r="N41" s="6" t="s">
        <v>3</v>
      </c>
      <c r="O41" s="5" t="s">
        <v>9</v>
      </c>
      <c r="P41" s="17" t="s">
        <v>10</v>
      </c>
      <c r="Q41" s="6" t="s">
        <v>3</v>
      </c>
      <c r="R41" s="5" t="s">
        <v>9</v>
      </c>
      <c r="S41" s="17" t="s">
        <v>10</v>
      </c>
      <c r="T41" s="6" t="s">
        <v>3</v>
      </c>
      <c r="U41" s="58" t="s">
        <v>9</v>
      </c>
      <c r="V41" s="17" t="s">
        <v>10</v>
      </c>
      <c r="W41" s="6" t="s">
        <v>3</v>
      </c>
      <c r="X41" s="5" t="s">
        <v>12</v>
      </c>
      <c r="Y41" s="6" t="s">
        <v>13</v>
      </c>
    </row>
    <row r="42" spans="1:25" ht="12.75">
      <c r="A42" s="12">
        <v>1</v>
      </c>
      <c r="B42" s="1" t="s">
        <v>47</v>
      </c>
      <c r="C42" s="1">
        <v>15</v>
      </c>
      <c r="D42" s="1">
        <v>1</v>
      </c>
      <c r="E42" s="13" t="s">
        <v>17</v>
      </c>
      <c r="F42" s="1"/>
      <c r="G42" s="1"/>
      <c r="H42" s="1"/>
      <c r="I42" s="1"/>
      <c r="J42" s="1"/>
      <c r="K42" s="1"/>
      <c r="L42" s="1"/>
      <c r="M42" s="1"/>
      <c r="N42" s="1"/>
      <c r="O42" s="1">
        <v>15</v>
      </c>
      <c r="P42" s="1">
        <v>1</v>
      </c>
      <c r="Q42" s="13" t="s">
        <v>17</v>
      </c>
      <c r="R42" s="1"/>
      <c r="S42" s="1"/>
      <c r="T42" s="1"/>
      <c r="U42" s="1"/>
      <c r="V42" s="1"/>
      <c r="W42" s="1"/>
      <c r="X42" s="1">
        <f aca="true" t="shared" si="2" ref="X42:Y51">SUM(U42,R42,O42,L42,I42,C42)</f>
        <v>30</v>
      </c>
      <c r="Y42" s="1">
        <f t="shared" si="2"/>
        <v>2</v>
      </c>
    </row>
    <row r="43" spans="1:25" s="14" customFormat="1" ht="12.75">
      <c r="A43" s="20">
        <v>2</v>
      </c>
      <c r="B43" s="24" t="s">
        <v>84</v>
      </c>
      <c r="C43" s="22">
        <v>15</v>
      </c>
      <c r="D43" s="22">
        <v>1</v>
      </c>
      <c r="E43" s="23" t="s">
        <v>17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>
        <f t="shared" si="2"/>
        <v>15</v>
      </c>
      <c r="Y43" s="22">
        <f t="shared" si="2"/>
        <v>1</v>
      </c>
    </row>
    <row r="44" spans="1:26" ht="12.75">
      <c r="A44" s="12">
        <v>3</v>
      </c>
      <c r="B44" s="1" t="s">
        <v>53</v>
      </c>
      <c r="C44" s="1">
        <v>30</v>
      </c>
      <c r="D44" s="1">
        <v>2</v>
      </c>
      <c r="E44" s="13" t="s">
        <v>15</v>
      </c>
      <c r="F44" s="1"/>
      <c r="G44" s="1"/>
      <c r="H44" s="1"/>
      <c r="I44" s="1"/>
      <c r="J44" s="1"/>
      <c r="K44" s="1"/>
      <c r="L44" s="1"/>
      <c r="M44" s="1"/>
      <c r="N44" s="1"/>
      <c r="O44" s="1">
        <v>30</v>
      </c>
      <c r="P44" s="1">
        <v>3</v>
      </c>
      <c r="Q44" s="13" t="s">
        <v>17</v>
      </c>
      <c r="R44" s="1"/>
      <c r="S44" s="1"/>
      <c r="T44" s="1"/>
      <c r="U44" s="1"/>
      <c r="V44" s="1"/>
      <c r="W44" s="1"/>
      <c r="X44" s="1">
        <f t="shared" si="2"/>
        <v>60</v>
      </c>
      <c r="Y44" s="1">
        <f t="shared" si="2"/>
        <v>5</v>
      </c>
      <c r="Z44" s="16"/>
    </row>
    <row r="45" spans="1:25" ht="12.75">
      <c r="A45" s="12">
        <v>4</v>
      </c>
      <c r="B45" s="1" t="s">
        <v>54</v>
      </c>
      <c r="C45" s="1">
        <v>15</v>
      </c>
      <c r="D45" s="1">
        <v>1</v>
      </c>
      <c r="E45" s="13" t="s">
        <v>17</v>
      </c>
      <c r="F45" s="1"/>
      <c r="G45" s="1"/>
      <c r="H45" s="1"/>
      <c r="I45" s="1"/>
      <c r="J45" s="1"/>
      <c r="K45" s="1"/>
      <c r="L45" s="1"/>
      <c r="M45" s="1"/>
      <c r="N45" s="1"/>
      <c r="O45" s="1">
        <v>15</v>
      </c>
      <c r="P45" s="1">
        <v>1</v>
      </c>
      <c r="Q45" s="13" t="s">
        <v>17</v>
      </c>
      <c r="R45" s="1"/>
      <c r="S45" s="1"/>
      <c r="T45" s="1"/>
      <c r="U45" s="1"/>
      <c r="V45" s="1"/>
      <c r="W45" s="1"/>
      <c r="X45" s="1">
        <f t="shared" si="2"/>
        <v>30</v>
      </c>
      <c r="Y45" s="1">
        <f t="shared" si="2"/>
        <v>2</v>
      </c>
    </row>
    <row r="46" spans="1:25" ht="12.75" customHeight="1">
      <c r="A46" s="12">
        <v>5</v>
      </c>
      <c r="B46" s="1" t="s">
        <v>55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60</v>
      </c>
      <c r="P46" s="1">
        <v>5</v>
      </c>
      <c r="Q46" s="13" t="s">
        <v>17</v>
      </c>
      <c r="R46" s="1"/>
      <c r="S46" s="1"/>
      <c r="T46" s="1"/>
      <c r="U46" s="1"/>
      <c r="V46" s="1"/>
      <c r="W46" s="1"/>
      <c r="X46" s="1">
        <f t="shared" si="2"/>
        <v>60</v>
      </c>
      <c r="Y46" s="1">
        <f t="shared" si="2"/>
        <v>5</v>
      </c>
    </row>
    <row r="47" spans="1:25" s="14" customFormat="1" ht="26.25">
      <c r="A47" s="20">
        <v>6</v>
      </c>
      <c r="B47" s="21" t="s">
        <v>56</v>
      </c>
      <c r="C47" s="22">
        <v>30</v>
      </c>
      <c r="D47" s="22">
        <v>2</v>
      </c>
      <c r="E47" s="23" t="s">
        <v>15</v>
      </c>
      <c r="F47" s="22"/>
      <c r="G47" s="22"/>
      <c r="H47" s="22"/>
      <c r="I47" s="22"/>
      <c r="J47" s="22"/>
      <c r="K47" s="22"/>
      <c r="L47" s="22">
        <v>30</v>
      </c>
      <c r="M47" s="22">
        <v>2</v>
      </c>
      <c r="N47" s="23" t="s">
        <v>17</v>
      </c>
      <c r="O47" s="22"/>
      <c r="P47" s="22"/>
      <c r="Q47" s="22"/>
      <c r="R47" s="22"/>
      <c r="S47" s="22"/>
      <c r="T47" s="22"/>
      <c r="U47" s="22"/>
      <c r="V47" s="22"/>
      <c r="W47" s="22"/>
      <c r="X47" s="22">
        <f t="shared" si="2"/>
        <v>60</v>
      </c>
      <c r="Y47" s="22">
        <f t="shared" si="2"/>
        <v>4</v>
      </c>
    </row>
    <row r="48" spans="1:26" s="14" customFormat="1" ht="26.25">
      <c r="A48" s="20">
        <v>7</v>
      </c>
      <c r="B48" s="21" t="s">
        <v>57</v>
      </c>
      <c r="C48" s="22">
        <v>30</v>
      </c>
      <c r="D48" s="22">
        <v>2</v>
      </c>
      <c r="E48" s="23" t="s">
        <v>15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>
        <f t="shared" si="2"/>
        <v>30</v>
      </c>
      <c r="Y48" s="22">
        <f t="shared" si="2"/>
        <v>2</v>
      </c>
      <c r="Z48" s="32"/>
    </row>
    <row r="49" spans="1:25" ht="12.75">
      <c r="A49" s="12">
        <v>8</v>
      </c>
      <c r="B49" s="1" t="s">
        <v>58</v>
      </c>
      <c r="C49" s="1">
        <v>30</v>
      </c>
      <c r="D49" s="1">
        <v>2</v>
      </c>
      <c r="E49" s="13" t="s">
        <v>15</v>
      </c>
      <c r="F49" s="1"/>
      <c r="G49" s="1"/>
      <c r="H49" s="1"/>
      <c r="I49" s="1"/>
      <c r="J49" s="1"/>
      <c r="K49" s="1"/>
      <c r="L49" s="1"/>
      <c r="M49" s="1"/>
      <c r="N49" s="1"/>
      <c r="O49" s="1">
        <v>30</v>
      </c>
      <c r="P49" s="1">
        <v>2</v>
      </c>
      <c r="Q49" s="13" t="s">
        <v>17</v>
      </c>
      <c r="R49" s="1"/>
      <c r="S49" s="1"/>
      <c r="T49" s="1"/>
      <c r="U49" s="1">
        <v>15</v>
      </c>
      <c r="V49" s="1">
        <v>1</v>
      </c>
      <c r="W49" s="1"/>
      <c r="X49" s="1">
        <f t="shared" si="2"/>
        <v>75</v>
      </c>
      <c r="Y49" s="1">
        <f t="shared" si="2"/>
        <v>5</v>
      </c>
    </row>
    <row r="50" spans="1:25" s="14" customFormat="1" ht="26.25">
      <c r="A50" s="20">
        <v>9</v>
      </c>
      <c r="B50" s="21" t="s">
        <v>59</v>
      </c>
      <c r="C50" s="22">
        <v>30</v>
      </c>
      <c r="D50" s="22">
        <v>2</v>
      </c>
      <c r="E50" s="23" t="s">
        <v>15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>
        <f t="shared" si="2"/>
        <v>30</v>
      </c>
      <c r="Y50" s="22">
        <f t="shared" si="2"/>
        <v>2</v>
      </c>
    </row>
    <row r="51" spans="1:25" ht="12.75">
      <c r="A51" s="12">
        <v>10</v>
      </c>
      <c r="B51" s="60" t="s">
        <v>44</v>
      </c>
      <c r="C51" s="1"/>
      <c r="D51" s="1"/>
      <c r="E51" s="1"/>
      <c r="F51" s="1"/>
      <c r="G51" s="1"/>
      <c r="H51" s="1"/>
      <c r="I51" s="1"/>
      <c r="J51" s="1"/>
      <c r="K51" s="1"/>
      <c r="L51" s="1">
        <v>30</v>
      </c>
      <c r="M51" s="1">
        <v>2</v>
      </c>
      <c r="N51" s="13" t="s">
        <v>17</v>
      </c>
      <c r="O51" s="1"/>
      <c r="P51" s="1"/>
      <c r="Q51" s="1"/>
      <c r="R51" s="1"/>
      <c r="S51" s="1"/>
      <c r="T51" s="1"/>
      <c r="U51" s="1"/>
      <c r="V51" s="1"/>
      <c r="W51" s="1"/>
      <c r="X51" s="1">
        <f t="shared" si="2"/>
        <v>30</v>
      </c>
      <c r="Y51" s="1">
        <f t="shared" si="2"/>
        <v>2</v>
      </c>
    </row>
    <row r="52" spans="1:25" ht="12.75">
      <c r="A52" s="2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36"/>
      <c r="B53" s="3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2:26" ht="12.75">
      <c r="B54" s="19" t="s">
        <v>25</v>
      </c>
      <c r="C54" s="19">
        <f>SUM(C42:C51)</f>
        <v>195</v>
      </c>
      <c r="D54" s="19">
        <f>SUM(D42:D51)</f>
        <v>13</v>
      </c>
      <c r="E54" s="19"/>
      <c r="F54" s="19"/>
      <c r="G54" s="19"/>
      <c r="H54" s="19"/>
      <c r="I54" s="19"/>
      <c r="J54" s="19"/>
      <c r="K54" s="19"/>
      <c r="L54" s="19">
        <f>SUM(L42:L51)</f>
        <v>60</v>
      </c>
      <c r="M54" s="19">
        <f>SUM(M42:M51)</f>
        <v>4</v>
      </c>
      <c r="N54" s="8"/>
      <c r="O54" s="19">
        <f>SUM(O42:O51)</f>
        <v>150</v>
      </c>
      <c r="P54" s="19">
        <f>SUM(P42:P51)</f>
        <v>12</v>
      </c>
      <c r="Q54" s="8"/>
      <c r="R54" s="19"/>
      <c r="S54" s="19"/>
      <c r="T54" s="8"/>
      <c r="U54" s="19">
        <f>SUM(U42:U51)</f>
        <v>15</v>
      </c>
      <c r="V54" s="19">
        <f>SUM(V42:V51)</f>
        <v>1</v>
      </c>
      <c r="W54" s="8"/>
      <c r="X54" s="19">
        <f>SUM(X42:X51)</f>
        <v>420</v>
      </c>
      <c r="Y54" s="19">
        <f>SUM(Y42:Y51)</f>
        <v>30</v>
      </c>
      <c r="Z54" s="57"/>
    </row>
    <row r="55" spans="2:25" ht="12.75">
      <c r="B55" s="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 thickBot="1">
      <c r="A56" s="37" t="s">
        <v>32</v>
      </c>
      <c r="B56" s="38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2"/>
    </row>
    <row r="57" spans="1:25" ht="26.25" customHeight="1" thickBot="1">
      <c r="A57" s="39" t="s">
        <v>8</v>
      </c>
      <c r="B57" s="41" t="s">
        <v>2</v>
      </c>
      <c r="C57" s="46" t="s">
        <v>6</v>
      </c>
      <c r="D57" s="47"/>
      <c r="E57" s="48"/>
      <c r="F57" s="46" t="s">
        <v>94</v>
      </c>
      <c r="G57" s="47"/>
      <c r="H57" s="48"/>
      <c r="I57" s="46" t="s">
        <v>7</v>
      </c>
      <c r="J57" s="47"/>
      <c r="K57" s="48"/>
      <c r="L57" s="43" t="s">
        <v>11</v>
      </c>
      <c r="M57" s="44"/>
      <c r="N57" s="45"/>
      <c r="O57" s="43" t="s">
        <v>36</v>
      </c>
      <c r="P57" s="44"/>
      <c r="Q57" s="45"/>
      <c r="R57" s="43" t="s">
        <v>38</v>
      </c>
      <c r="S57" s="44"/>
      <c r="T57" s="45"/>
      <c r="U57" s="44" t="s">
        <v>37</v>
      </c>
      <c r="V57" s="44"/>
      <c r="W57" s="45"/>
      <c r="X57" s="46" t="s">
        <v>5</v>
      </c>
      <c r="Y57" s="48"/>
    </row>
    <row r="58" spans="1:25" ht="81.75" thickBot="1">
      <c r="A58" s="40"/>
      <c r="B58" s="42"/>
      <c r="C58" s="5" t="s">
        <v>9</v>
      </c>
      <c r="D58" s="17" t="s">
        <v>10</v>
      </c>
      <c r="E58" s="6" t="s">
        <v>3</v>
      </c>
      <c r="F58" s="5" t="s">
        <v>9</v>
      </c>
      <c r="G58" s="17" t="s">
        <v>10</v>
      </c>
      <c r="H58" s="6" t="s">
        <v>3</v>
      </c>
      <c r="I58" s="5" t="s">
        <v>9</v>
      </c>
      <c r="J58" s="17" t="s">
        <v>10</v>
      </c>
      <c r="K58" s="6" t="s">
        <v>3</v>
      </c>
      <c r="L58" s="5" t="s">
        <v>9</v>
      </c>
      <c r="M58" s="17" t="s">
        <v>10</v>
      </c>
      <c r="N58" s="6" t="s">
        <v>3</v>
      </c>
      <c r="O58" s="5" t="s">
        <v>9</v>
      </c>
      <c r="P58" s="17" t="s">
        <v>10</v>
      </c>
      <c r="Q58" s="6" t="s">
        <v>3</v>
      </c>
      <c r="R58" s="5" t="s">
        <v>9</v>
      </c>
      <c r="S58" s="17" t="s">
        <v>10</v>
      </c>
      <c r="T58" s="6" t="s">
        <v>3</v>
      </c>
      <c r="U58" s="58" t="s">
        <v>9</v>
      </c>
      <c r="V58" s="17" t="s">
        <v>10</v>
      </c>
      <c r="W58" s="6" t="s">
        <v>3</v>
      </c>
      <c r="X58" s="5" t="s">
        <v>12</v>
      </c>
      <c r="Y58" s="6" t="s">
        <v>13</v>
      </c>
    </row>
    <row r="59" spans="1:25" ht="12.75">
      <c r="A59" s="12">
        <v>1</v>
      </c>
      <c r="B59" s="1" t="s">
        <v>60</v>
      </c>
      <c r="C59" s="1">
        <v>30</v>
      </c>
      <c r="D59" s="1">
        <v>2</v>
      </c>
      <c r="E59" s="13" t="s">
        <v>15</v>
      </c>
      <c r="F59" s="1"/>
      <c r="G59" s="1"/>
      <c r="H59" s="1"/>
      <c r="I59" s="1"/>
      <c r="J59" s="1"/>
      <c r="K59" s="1"/>
      <c r="L59" s="1"/>
      <c r="M59" s="1"/>
      <c r="N59" s="1"/>
      <c r="O59" s="1">
        <v>30</v>
      </c>
      <c r="P59" s="1">
        <v>2</v>
      </c>
      <c r="Q59" s="13" t="s">
        <v>17</v>
      </c>
      <c r="R59" s="1"/>
      <c r="S59" s="1"/>
      <c r="T59" s="1"/>
      <c r="U59" s="1">
        <v>15</v>
      </c>
      <c r="V59" s="1">
        <v>1</v>
      </c>
      <c r="W59" s="13" t="s">
        <v>19</v>
      </c>
      <c r="X59" s="1">
        <f>SUM(U59,R59,O59,L59,I59,C59)</f>
        <v>75</v>
      </c>
      <c r="Y59" s="1">
        <f>SUM(V59,S59,P59,M59,J59,D59)</f>
        <v>5</v>
      </c>
    </row>
    <row r="60" spans="1:25" s="14" customFormat="1" ht="26.25">
      <c r="A60" s="20">
        <v>2</v>
      </c>
      <c r="B60" s="21" t="s">
        <v>61</v>
      </c>
      <c r="C60" s="22">
        <v>30</v>
      </c>
      <c r="D60" s="22">
        <v>2</v>
      </c>
      <c r="E60" s="23" t="s">
        <v>17</v>
      </c>
      <c r="F60" s="22"/>
      <c r="G60" s="22"/>
      <c r="H60" s="22"/>
      <c r="I60" s="22"/>
      <c r="J60" s="22"/>
      <c r="K60" s="22"/>
      <c r="L60" s="22"/>
      <c r="M60" s="22"/>
      <c r="N60" s="22"/>
      <c r="O60" s="22">
        <v>45</v>
      </c>
      <c r="P60" s="22">
        <v>3</v>
      </c>
      <c r="Q60" s="23" t="s">
        <v>17</v>
      </c>
      <c r="R60" s="22"/>
      <c r="S60" s="22"/>
      <c r="T60" s="22"/>
      <c r="U60" s="22"/>
      <c r="V60" s="22"/>
      <c r="W60" s="22"/>
      <c r="X60" s="22">
        <f aca="true" t="shared" si="3" ref="X60:Y68">SUM(U60,R60,O60,L60,I60,C60)</f>
        <v>75</v>
      </c>
      <c r="Y60" s="22">
        <f>SUM(V60,S60,P60,M60,J60,D60)</f>
        <v>5</v>
      </c>
    </row>
    <row r="61" spans="1:25" s="14" customFormat="1" ht="26.25">
      <c r="A61" s="20">
        <v>3</v>
      </c>
      <c r="B61" s="24" t="s">
        <v>75</v>
      </c>
      <c r="C61" s="22">
        <v>15</v>
      </c>
      <c r="D61" s="22">
        <v>1</v>
      </c>
      <c r="E61" s="23" t="s">
        <v>17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>
        <f t="shared" si="3"/>
        <v>15</v>
      </c>
      <c r="Y61" s="22">
        <f t="shared" si="3"/>
        <v>1</v>
      </c>
    </row>
    <row r="62" spans="1:25" s="14" customFormat="1" ht="26.25">
      <c r="A62" s="20">
        <v>4</v>
      </c>
      <c r="B62" s="21" t="s">
        <v>83</v>
      </c>
      <c r="C62" s="22">
        <v>30</v>
      </c>
      <c r="D62" s="22">
        <v>2</v>
      </c>
      <c r="E62" s="23" t="s">
        <v>17</v>
      </c>
      <c r="F62" s="22"/>
      <c r="G62" s="22"/>
      <c r="H62" s="22"/>
      <c r="I62" s="22"/>
      <c r="J62" s="22"/>
      <c r="K62" s="22"/>
      <c r="L62" s="22"/>
      <c r="M62" s="22"/>
      <c r="N62" s="22"/>
      <c r="O62" s="22">
        <v>15</v>
      </c>
      <c r="P62" s="22">
        <v>1</v>
      </c>
      <c r="Q62" s="23" t="s">
        <v>17</v>
      </c>
      <c r="R62" s="22"/>
      <c r="S62" s="22"/>
      <c r="T62" s="22"/>
      <c r="U62" s="22"/>
      <c r="V62" s="22"/>
      <c r="W62" s="22"/>
      <c r="X62" s="22">
        <f t="shared" si="3"/>
        <v>45</v>
      </c>
      <c r="Y62" s="22">
        <f t="shared" si="3"/>
        <v>3</v>
      </c>
    </row>
    <row r="63" spans="1:25" ht="12.75">
      <c r="A63" s="12">
        <v>5</v>
      </c>
      <c r="B63" s="1" t="s">
        <v>62</v>
      </c>
      <c r="C63" s="1">
        <v>15</v>
      </c>
      <c r="D63" s="1">
        <v>1</v>
      </c>
      <c r="E63" s="13" t="s">
        <v>17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>
        <f t="shared" si="3"/>
        <v>15</v>
      </c>
      <c r="Y63" s="1">
        <f t="shared" si="3"/>
        <v>1</v>
      </c>
    </row>
    <row r="64" spans="1:25" ht="12.75">
      <c r="A64" s="12">
        <v>6</v>
      </c>
      <c r="B64" s="26" t="s">
        <v>63</v>
      </c>
      <c r="C64" s="1">
        <v>15</v>
      </c>
      <c r="D64" s="1">
        <v>1</v>
      </c>
      <c r="E64" s="13" t="s">
        <v>17</v>
      </c>
      <c r="F64" s="1"/>
      <c r="G64" s="1"/>
      <c r="H64" s="1"/>
      <c r="I64" s="1"/>
      <c r="J64" s="1"/>
      <c r="K64" s="1"/>
      <c r="L64" s="1"/>
      <c r="M64" s="1"/>
      <c r="N64" s="1"/>
      <c r="O64" s="1">
        <v>15</v>
      </c>
      <c r="P64" s="1">
        <v>1</v>
      </c>
      <c r="Q64" s="13" t="s">
        <v>17</v>
      </c>
      <c r="R64" s="1"/>
      <c r="S64" s="1"/>
      <c r="T64" s="1"/>
      <c r="U64" s="1">
        <v>15</v>
      </c>
      <c r="V64" s="1">
        <v>1</v>
      </c>
      <c r="W64" s="1" t="s">
        <v>17</v>
      </c>
      <c r="X64" s="1">
        <f t="shared" si="3"/>
        <v>45</v>
      </c>
      <c r="Y64" s="1">
        <f t="shared" si="3"/>
        <v>3</v>
      </c>
    </row>
    <row r="65" spans="1:25" s="14" customFormat="1" ht="45.75" customHeight="1">
      <c r="A65" s="20">
        <v>7</v>
      </c>
      <c r="B65" s="24" t="s">
        <v>74</v>
      </c>
      <c r="C65" s="22">
        <v>30</v>
      </c>
      <c r="D65" s="22">
        <v>2</v>
      </c>
      <c r="E65" s="23" t="s">
        <v>15</v>
      </c>
      <c r="F65" s="22"/>
      <c r="G65" s="22"/>
      <c r="H65" s="22"/>
      <c r="I65" s="22"/>
      <c r="J65" s="22"/>
      <c r="K65" s="22"/>
      <c r="L65" s="22">
        <v>30</v>
      </c>
      <c r="M65" s="22">
        <v>3</v>
      </c>
      <c r="N65" s="23" t="s">
        <v>17</v>
      </c>
      <c r="O65" s="22"/>
      <c r="P65" s="22"/>
      <c r="Q65" s="22"/>
      <c r="R65" s="22"/>
      <c r="S65" s="22"/>
      <c r="T65" s="22"/>
      <c r="U65" s="22"/>
      <c r="V65" s="22"/>
      <c r="W65" s="22"/>
      <c r="X65" s="22">
        <f t="shared" si="3"/>
        <v>60</v>
      </c>
      <c r="Y65" s="22">
        <f t="shared" si="3"/>
        <v>5</v>
      </c>
    </row>
    <row r="66" spans="1:26" ht="12.75">
      <c r="A66" s="12">
        <v>8</v>
      </c>
      <c r="B66" s="1" t="s">
        <v>64</v>
      </c>
      <c r="C66" s="1">
        <v>30</v>
      </c>
      <c r="D66" s="1">
        <v>2</v>
      </c>
      <c r="E66" s="13" t="s">
        <v>15</v>
      </c>
      <c r="F66" s="1"/>
      <c r="G66" s="1"/>
      <c r="H66" s="1"/>
      <c r="I66" s="1"/>
      <c r="J66" s="1"/>
      <c r="K66" s="1"/>
      <c r="L66" s="1">
        <v>15</v>
      </c>
      <c r="M66" s="1">
        <v>2</v>
      </c>
      <c r="N66" s="13" t="s">
        <v>17</v>
      </c>
      <c r="O66" s="1"/>
      <c r="P66" s="1"/>
      <c r="Q66" s="1"/>
      <c r="R66" s="1"/>
      <c r="S66" s="1"/>
      <c r="T66" s="1"/>
      <c r="U66" s="1"/>
      <c r="V66" s="1"/>
      <c r="W66" s="1"/>
      <c r="X66" s="1">
        <f t="shared" si="3"/>
        <v>45</v>
      </c>
      <c r="Y66" s="1">
        <f t="shared" si="3"/>
        <v>4</v>
      </c>
      <c r="Z66" s="16"/>
    </row>
    <row r="67" spans="1:25" ht="26.25">
      <c r="A67" s="25">
        <v>9</v>
      </c>
      <c r="B67" s="62" t="s">
        <v>44</v>
      </c>
      <c r="C67" s="26"/>
      <c r="D67" s="26"/>
      <c r="E67" s="26"/>
      <c r="F67" s="26"/>
      <c r="G67" s="26"/>
      <c r="H67" s="26"/>
      <c r="I67" s="26"/>
      <c r="J67" s="26"/>
      <c r="K67" s="26"/>
      <c r="L67" s="26">
        <v>30</v>
      </c>
      <c r="M67" s="26">
        <v>2</v>
      </c>
      <c r="N67" s="27" t="s">
        <v>86</v>
      </c>
      <c r="O67" s="26"/>
      <c r="P67" s="26"/>
      <c r="Q67" s="26"/>
      <c r="R67" s="26"/>
      <c r="S67" s="26"/>
      <c r="T67" s="26"/>
      <c r="U67" s="26"/>
      <c r="V67" s="26"/>
      <c r="W67" s="26"/>
      <c r="X67" s="26">
        <f t="shared" si="3"/>
        <v>30</v>
      </c>
      <c r="Y67" s="26">
        <f t="shared" si="3"/>
        <v>2</v>
      </c>
    </row>
    <row r="68" spans="1:25" ht="12.75" customHeight="1">
      <c r="A68" s="25">
        <v>10</v>
      </c>
      <c r="B68" s="60" t="s">
        <v>87</v>
      </c>
      <c r="C68" s="13"/>
      <c r="D68" s="13"/>
      <c r="E68" s="13"/>
      <c r="F68" s="13"/>
      <c r="G68" s="13"/>
      <c r="H68" s="13"/>
      <c r="I68" s="13"/>
      <c r="J68" s="13"/>
      <c r="K68" s="13"/>
      <c r="L68" s="13">
        <v>10</v>
      </c>
      <c r="M68" s="13">
        <v>1</v>
      </c>
      <c r="N68" s="13" t="s">
        <v>17</v>
      </c>
      <c r="O68" s="13"/>
      <c r="P68" s="13"/>
      <c r="Q68" s="13"/>
      <c r="R68" s="13"/>
      <c r="S68" s="13"/>
      <c r="T68" s="13"/>
      <c r="U68" s="13"/>
      <c r="V68" s="13"/>
      <c r="W68" s="13"/>
      <c r="X68" s="13">
        <f t="shared" si="3"/>
        <v>10</v>
      </c>
      <c r="Y68" s="13">
        <f t="shared" si="3"/>
        <v>1</v>
      </c>
    </row>
    <row r="69" spans="1:25" ht="12.75">
      <c r="A69" s="36"/>
      <c r="B69" s="3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2:26" ht="12.75">
      <c r="B70" s="19" t="s">
        <v>25</v>
      </c>
      <c r="C70" s="19">
        <f>SUM(C59:C67)</f>
        <v>195</v>
      </c>
      <c r="D70" s="19">
        <f>SUM(D59:D67)</f>
        <v>13</v>
      </c>
      <c r="E70" s="19"/>
      <c r="F70" s="19">
        <f>SUM(F59:F67)</f>
        <v>0</v>
      </c>
      <c r="G70" s="19">
        <f>SUM(G59:G67)</f>
        <v>0</v>
      </c>
      <c r="H70" s="19"/>
      <c r="I70" s="19">
        <f>SUM(I59:I67)</f>
        <v>0</v>
      </c>
      <c r="J70" s="19">
        <f>SUM(J59:J67)</f>
        <v>0</v>
      </c>
      <c r="K70" s="19"/>
      <c r="L70" s="19">
        <f>SUM(L59:L68)</f>
        <v>85</v>
      </c>
      <c r="M70" s="19">
        <f>SUM(M59:M68)</f>
        <v>8</v>
      </c>
      <c r="N70" s="8"/>
      <c r="O70" s="19">
        <f>SUM(O59:O67)</f>
        <v>105</v>
      </c>
      <c r="P70" s="19">
        <f>SUM(P59:P67)</f>
        <v>7</v>
      </c>
      <c r="Q70" s="8"/>
      <c r="R70" s="19">
        <f>SUM(R59:R67)</f>
        <v>0</v>
      </c>
      <c r="S70" s="19">
        <f>SUM(S59:S67)</f>
        <v>0</v>
      </c>
      <c r="T70" s="8"/>
      <c r="U70" s="19">
        <f>SUM(U59:U67)</f>
        <v>30</v>
      </c>
      <c r="V70" s="19">
        <f>SUM(V59:V67)</f>
        <v>2</v>
      </c>
      <c r="W70" s="8"/>
      <c r="X70" s="19">
        <f>SUM(X59:X68)</f>
        <v>415</v>
      </c>
      <c r="Y70" s="19">
        <f>SUM(Y59:Y68)</f>
        <v>30</v>
      </c>
      <c r="Z70" s="57"/>
    </row>
    <row r="71" spans="2:25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2:25" ht="12.75">
      <c r="B72" s="8" t="s">
        <v>27</v>
      </c>
      <c r="C72" s="8">
        <f>SUM(C70,C54)</f>
        <v>390</v>
      </c>
      <c r="D72" s="8">
        <f>SUM(D70,D54)</f>
        <v>26</v>
      </c>
      <c r="E72" s="8"/>
      <c r="F72" s="8">
        <f>SUM(F70,F54)</f>
        <v>0</v>
      </c>
      <c r="G72" s="8">
        <f>SUM(G70,G54)</f>
        <v>0</v>
      </c>
      <c r="H72" s="8"/>
      <c r="I72" s="8">
        <f>SUM(I70,I54)</f>
        <v>0</v>
      </c>
      <c r="J72" s="8">
        <f>SUM(J70,J54)</f>
        <v>0</v>
      </c>
      <c r="K72" s="8"/>
      <c r="L72" s="8">
        <f>SUM(L70,L54)</f>
        <v>145</v>
      </c>
      <c r="M72" s="8">
        <f>SUM(M70,M54)</f>
        <v>12</v>
      </c>
      <c r="N72" s="8"/>
      <c r="O72" s="8">
        <f>SUM(O70,O54)</f>
        <v>255</v>
      </c>
      <c r="P72" s="8">
        <f>SUM(P70,P54)</f>
        <v>19</v>
      </c>
      <c r="Q72" s="8"/>
      <c r="R72" s="8">
        <f>SUM(R70,R54)</f>
        <v>0</v>
      </c>
      <c r="S72" s="8">
        <f>SUM(S70,S54)</f>
        <v>0</v>
      </c>
      <c r="T72" s="8"/>
      <c r="U72" s="8">
        <f>SUM(U70,U54)</f>
        <v>45</v>
      </c>
      <c r="V72" s="8">
        <f>SUM(V70,V54)</f>
        <v>3</v>
      </c>
      <c r="W72" s="8"/>
      <c r="X72" s="8">
        <f>SUM(X70,X54)</f>
        <v>835</v>
      </c>
      <c r="Y72" s="8">
        <f>SUM(Y70,Y54)</f>
        <v>60</v>
      </c>
    </row>
    <row r="73" spans="2:25" ht="12.75">
      <c r="B73" s="7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 thickBot="1">
      <c r="A74" s="37" t="s">
        <v>33</v>
      </c>
      <c r="B74" s="38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</row>
    <row r="75" spans="1:25" ht="26.25" customHeight="1" thickBot="1">
      <c r="A75" s="39" t="s">
        <v>8</v>
      </c>
      <c r="B75" s="41" t="s">
        <v>2</v>
      </c>
      <c r="C75" s="46" t="s">
        <v>6</v>
      </c>
      <c r="D75" s="47"/>
      <c r="E75" s="48"/>
      <c r="F75" s="46" t="s">
        <v>94</v>
      </c>
      <c r="G75" s="47"/>
      <c r="H75" s="48"/>
      <c r="I75" s="46" t="s">
        <v>7</v>
      </c>
      <c r="J75" s="47"/>
      <c r="K75" s="48"/>
      <c r="L75" s="43" t="s">
        <v>11</v>
      </c>
      <c r="M75" s="44"/>
      <c r="N75" s="45"/>
      <c r="O75" s="43" t="s">
        <v>36</v>
      </c>
      <c r="P75" s="44"/>
      <c r="Q75" s="45"/>
      <c r="R75" s="43" t="s">
        <v>38</v>
      </c>
      <c r="S75" s="44"/>
      <c r="T75" s="45"/>
      <c r="U75" s="44" t="s">
        <v>37</v>
      </c>
      <c r="V75" s="44"/>
      <c r="W75" s="45"/>
      <c r="X75" s="46" t="s">
        <v>5</v>
      </c>
      <c r="Y75" s="48"/>
    </row>
    <row r="76" spans="1:25" ht="81.75" thickBot="1">
      <c r="A76" s="40"/>
      <c r="B76" s="42"/>
      <c r="C76" s="5" t="s">
        <v>9</v>
      </c>
      <c r="D76" s="17" t="s">
        <v>10</v>
      </c>
      <c r="E76" s="6" t="s">
        <v>3</v>
      </c>
      <c r="F76" s="5" t="s">
        <v>9</v>
      </c>
      <c r="G76" s="17" t="s">
        <v>10</v>
      </c>
      <c r="H76" s="6" t="s">
        <v>3</v>
      </c>
      <c r="I76" s="5" t="s">
        <v>9</v>
      </c>
      <c r="J76" s="17" t="s">
        <v>10</v>
      </c>
      <c r="K76" s="6" t="s">
        <v>3</v>
      </c>
      <c r="L76" s="5" t="s">
        <v>9</v>
      </c>
      <c r="M76" s="17" t="s">
        <v>10</v>
      </c>
      <c r="N76" s="6" t="s">
        <v>3</v>
      </c>
      <c r="O76" s="5" t="s">
        <v>9</v>
      </c>
      <c r="P76" s="17" t="s">
        <v>10</v>
      </c>
      <c r="Q76" s="6" t="s">
        <v>3</v>
      </c>
      <c r="R76" s="5" t="s">
        <v>9</v>
      </c>
      <c r="S76" s="17" t="s">
        <v>10</v>
      </c>
      <c r="T76" s="6" t="s">
        <v>3</v>
      </c>
      <c r="U76" s="58" t="s">
        <v>9</v>
      </c>
      <c r="V76" s="17" t="s">
        <v>10</v>
      </c>
      <c r="W76" s="6" t="s">
        <v>3</v>
      </c>
      <c r="X76" s="5" t="s">
        <v>12</v>
      </c>
      <c r="Y76" s="6" t="s">
        <v>13</v>
      </c>
    </row>
    <row r="77" spans="1:26" ht="12.75" customHeight="1">
      <c r="A77" s="12">
        <v>1</v>
      </c>
      <c r="B77" s="60" t="s">
        <v>89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8">
        <v>900</v>
      </c>
      <c r="V77" s="1">
        <v>30</v>
      </c>
      <c r="W77" s="13" t="s">
        <v>17</v>
      </c>
      <c r="X77" s="1"/>
      <c r="Y77" s="1">
        <v>30</v>
      </c>
      <c r="Z77" s="16"/>
    </row>
    <row r="78" spans="1:25" ht="26.25">
      <c r="A78" s="12"/>
      <c r="B78" s="27" t="s">
        <v>92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52.5">
      <c r="A79" s="12"/>
      <c r="B79" s="27" t="s">
        <v>93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2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36"/>
      <c r="B81" s="3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2:26" ht="12.75">
      <c r="B82" s="19" t="s">
        <v>25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"/>
      <c r="O82" s="1"/>
      <c r="P82" s="1"/>
      <c r="Q82" s="1"/>
      <c r="R82" s="1"/>
      <c r="S82" s="1"/>
      <c r="T82" s="1"/>
      <c r="U82" s="1">
        <v>900</v>
      </c>
      <c r="V82" s="1">
        <v>30</v>
      </c>
      <c r="W82" s="1"/>
      <c r="X82" s="1">
        <v>900</v>
      </c>
      <c r="Y82" s="8">
        <v>30</v>
      </c>
      <c r="Z82" s="57"/>
    </row>
    <row r="83" spans="2:25" ht="12.75">
      <c r="B83" s="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 thickBot="1">
      <c r="A84" s="37" t="s">
        <v>34</v>
      </c>
      <c r="B84" s="38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</row>
    <row r="85" spans="1:25" ht="26.25" customHeight="1" thickBot="1">
      <c r="A85" s="39" t="s">
        <v>8</v>
      </c>
      <c r="B85" s="41" t="s">
        <v>2</v>
      </c>
      <c r="C85" s="46" t="s">
        <v>6</v>
      </c>
      <c r="D85" s="47"/>
      <c r="E85" s="48"/>
      <c r="F85" s="46" t="s">
        <v>94</v>
      </c>
      <c r="G85" s="47"/>
      <c r="H85" s="48"/>
      <c r="I85" s="46" t="s">
        <v>7</v>
      </c>
      <c r="J85" s="47"/>
      <c r="K85" s="48"/>
      <c r="L85" s="43" t="s">
        <v>11</v>
      </c>
      <c r="M85" s="44"/>
      <c r="N85" s="45"/>
      <c r="O85" s="43" t="s">
        <v>36</v>
      </c>
      <c r="P85" s="44"/>
      <c r="Q85" s="45"/>
      <c r="R85" s="43" t="s">
        <v>38</v>
      </c>
      <c r="S85" s="44"/>
      <c r="T85" s="45"/>
      <c r="U85" s="44" t="s">
        <v>37</v>
      </c>
      <c r="V85" s="44"/>
      <c r="W85" s="45"/>
      <c r="X85" s="59" t="s">
        <v>5</v>
      </c>
      <c r="Y85" s="48"/>
    </row>
    <row r="86" spans="1:25" ht="81.75" thickBot="1">
      <c r="A86" s="40"/>
      <c r="B86" s="42"/>
      <c r="C86" s="5" t="s">
        <v>9</v>
      </c>
      <c r="D86" s="17" t="s">
        <v>10</v>
      </c>
      <c r="E86" s="6" t="s">
        <v>3</v>
      </c>
      <c r="F86" s="5" t="s">
        <v>9</v>
      </c>
      <c r="G86" s="17" t="s">
        <v>10</v>
      </c>
      <c r="H86" s="6" t="s">
        <v>3</v>
      </c>
      <c r="I86" s="5" t="s">
        <v>9</v>
      </c>
      <c r="J86" s="17" t="s">
        <v>10</v>
      </c>
      <c r="K86" s="6" t="s">
        <v>3</v>
      </c>
      <c r="L86" s="5" t="s">
        <v>9</v>
      </c>
      <c r="M86" s="17" t="s">
        <v>10</v>
      </c>
      <c r="N86" s="6" t="s">
        <v>3</v>
      </c>
      <c r="O86" s="5" t="s">
        <v>9</v>
      </c>
      <c r="P86" s="17" t="s">
        <v>10</v>
      </c>
      <c r="Q86" s="6" t="s">
        <v>3</v>
      </c>
      <c r="R86" s="5" t="s">
        <v>9</v>
      </c>
      <c r="S86" s="17" t="s">
        <v>10</v>
      </c>
      <c r="T86" s="6" t="s">
        <v>3</v>
      </c>
      <c r="U86" s="58" t="s">
        <v>9</v>
      </c>
      <c r="V86" s="17" t="s">
        <v>10</v>
      </c>
      <c r="W86" s="6" t="s">
        <v>3</v>
      </c>
      <c r="X86" s="5" t="s">
        <v>12</v>
      </c>
      <c r="Y86" s="6" t="s">
        <v>13</v>
      </c>
    </row>
    <row r="87" spans="1:26" ht="12.75" customHeight="1">
      <c r="A87" s="12">
        <v>1</v>
      </c>
      <c r="B87" s="60" t="s">
        <v>80</v>
      </c>
      <c r="C87" s="1"/>
      <c r="D87" s="1"/>
      <c r="E87" s="13"/>
      <c r="F87" s="1"/>
      <c r="G87" s="1"/>
      <c r="H87" s="1"/>
      <c r="I87" s="28">
        <v>20</v>
      </c>
      <c r="J87" s="28">
        <v>2</v>
      </c>
      <c r="K87" s="29" t="s">
        <v>17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34">
        <v>40</v>
      </c>
      <c r="Y87" s="34">
        <v>4</v>
      </c>
      <c r="Z87" s="15"/>
    </row>
    <row r="88" spans="1:26" ht="12.75">
      <c r="A88" s="12">
        <v>2</v>
      </c>
      <c r="B88" s="60" t="s">
        <v>70</v>
      </c>
      <c r="C88" s="1"/>
      <c r="D88" s="1"/>
      <c r="E88" s="13"/>
      <c r="F88" s="1"/>
      <c r="G88" s="1"/>
      <c r="H88" s="1"/>
      <c r="I88" s="30">
        <v>20</v>
      </c>
      <c r="J88" s="30">
        <v>2</v>
      </c>
      <c r="K88" s="31" t="s">
        <v>17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35"/>
      <c r="Y88" s="35"/>
      <c r="Z88" s="15"/>
    </row>
    <row r="89" spans="1:26" s="14" customFormat="1" ht="26.25">
      <c r="A89" s="20">
        <v>3</v>
      </c>
      <c r="B89" s="63" t="s">
        <v>71</v>
      </c>
      <c r="C89" s="22"/>
      <c r="D89" s="22"/>
      <c r="E89" s="23"/>
      <c r="F89" s="22"/>
      <c r="G89" s="22"/>
      <c r="H89" s="22"/>
      <c r="I89" s="30">
        <v>20</v>
      </c>
      <c r="J89" s="30">
        <v>2</v>
      </c>
      <c r="K89" s="31" t="s">
        <v>17</v>
      </c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35"/>
      <c r="Y89" s="35"/>
      <c r="Z89" s="15"/>
    </row>
    <row r="90" spans="1:25" ht="26.25">
      <c r="A90" s="20">
        <v>4</v>
      </c>
      <c r="B90" s="27" t="s">
        <v>67</v>
      </c>
      <c r="C90" s="1">
        <v>15</v>
      </c>
      <c r="D90" s="1">
        <v>1</v>
      </c>
      <c r="E90" s="13" t="s">
        <v>17</v>
      </c>
      <c r="F90" s="1"/>
      <c r="G90" s="1"/>
      <c r="H90" s="1"/>
      <c r="I90" s="1">
        <v>15</v>
      </c>
      <c r="J90" s="1">
        <v>1</v>
      </c>
      <c r="K90" s="13" t="s">
        <v>17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>
        <f aca="true" t="shared" si="4" ref="X90:Y95">SUM(U90,R90,O90,L90,I90,C90)</f>
        <v>30</v>
      </c>
      <c r="Y90" s="1">
        <f t="shared" si="4"/>
        <v>2</v>
      </c>
    </row>
    <row r="91" spans="1:25" ht="26.25">
      <c r="A91" s="20">
        <v>5</v>
      </c>
      <c r="B91" s="27" t="s">
        <v>68</v>
      </c>
      <c r="C91" s="1">
        <v>30</v>
      </c>
      <c r="D91" s="1">
        <v>2</v>
      </c>
      <c r="E91" s="13" t="s">
        <v>15</v>
      </c>
      <c r="F91" s="1"/>
      <c r="G91" s="1"/>
      <c r="H91" s="1"/>
      <c r="I91" s="1"/>
      <c r="J91" s="1"/>
      <c r="K91" s="13"/>
      <c r="L91" s="1"/>
      <c r="M91" s="1"/>
      <c r="N91" s="1"/>
      <c r="O91" s="1"/>
      <c r="P91" s="1"/>
      <c r="Q91" s="1"/>
      <c r="R91" s="1">
        <v>15</v>
      </c>
      <c r="S91" s="1">
        <v>2</v>
      </c>
      <c r="T91" s="13" t="s">
        <v>17</v>
      </c>
      <c r="U91" s="1"/>
      <c r="V91" s="1"/>
      <c r="W91" s="1"/>
      <c r="X91" s="1">
        <f t="shared" si="4"/>
        <v>45</v>
      </c>
      <c r="Y91" s="1">
        <f t="shared" si="4"/>
        <v>4</v>
      </c>
    </row>
    <row r="92" spans="1:25" ht="12.75">
      <c r="A92" s="12">
        <v>6</v>
      </c>
      <c r="B92" s="27" t="s">
        <v>69</v>
      </c>
      <c r="C92" s="1">
        <v>15</v>
      </c>
      <c r="D92" s="1">
        <v>1</v>
      </c>
      <c r="E92" s="13" t="s">
        <v>17</v>
      </c>
      <c r="F92" s="1"/>
      <c r="G92" s="1"/>
      <c r="H92" s="1"/>
      <c r="I92" s="1"/>
      <c r="J92" s="1"/>
      <c r="K92" s="1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>
        <f t="shared" si="4"/>
        <v>15</v>
      </c>
      <c r="Y92" s="1">
        <f t="shared" si="4"/>
        <v>1</v>
      </c>
    </row>
    <row r="93" spans="1:25" ht="12.75">
      <c r="A93" s="12">
        <v>7</v>
      </c>
      <c r="B93" s="60" t="s">
        <v>65</v>
      </c>
      <c r="C93" s="1">
        <v>30</v>
      </c>
      <c r="D93" s="1">
        <v>9</v>
      </c>
      <c r="E93" s="13" t="s">
        <v>17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>
        <f t="shared" si="4"/>
        <v>30</v>
      </c>
      <c r="Y93" s="1">
        <f t="shared" si="4"/>
        <v>9</v>
      </c>
    </row>
    <row r="94" spans="1:25" ht="12.75">
      <c r="A94" s="12">
        <v>8</v>
      </c>
      <c r="B94" s="60" t="s">
        <v>66</v>
      </c>
      <c r="C94" s="1">
        <v>30</v>
      </c>
      <c r="D94" s="1">
        <v>9</v>
      </c>
      <c r="E94" s="13" t="s">
        <v>17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>
        <f t="shared" si="4"/>
        <v>30</v>
      </c>
      <c r="Y94" s="1">
        <f t="shared" si="4"/>
        <v>9</v>
      </c>
    </row>
    <row r="95" spans="1:26" ht="12.75">
      <c r="A95" s="12">
        <v>9</v>
      </c>
      <c r="B95" s="13" t="s">
        <v>88</v>
      </c>
      <c r="C95" s="1">
        <v>20</v>
      </c>
      <c r="D95" s="1">
        <v>1</v>
      </c>
      <c r="E95" s="13" t="s">
        <v>17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>
        <f t="shared" si="4"/>
        <v>20</v>
      </c>
      <c r="Y95" s="1">
        <f t="shared" si="4"/>
        <v>1</v>
      </c>
      <c r="Z95" s="16"/>
    </row>
    <row r="96" spans="1:25" ht="12.75">
      <c r="A96" s="36" t="s">
        <v>4</v>
      </c>
      <c r="B96" s="3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2:25" ht="12.75">
      <c r="B97" s="19" t="s">
        <v>25</v>
      </c>
      <c r="C97" s="8">
        <f>SUM(C87:C95)</f>
        <v>140</v>
      </c>
      <c r="D97" s="8">
        <f>SUM(D87:D95)</f>
        <v>23</v>
      </c>
      <c r="E97" s="8"/>
      <c r="F97" s="8"/>
      <c r="G97" s="8"/>
      <c r="H97" s="8"/>
      <c r="I97" s="8">
        <f>SUM(I88:I94)</f>
        <v>55</v>
      </c>
      <c r="J97" s="8">
        <f>SUM(J88:J94)</f>
        <v>5</v>
      </c>
      <c r="K97" s="8"/>
      <c r="L97" s="8"/>
      <c r="M97" s="8"/>
      <c r="N97" s="8"/>
      <c r="O97" s="8"/>
      <c r="P97" s="8"/>
      <c r="Q97" s="8"/>
      <c r="R97" s="8">
        <v>15</v>
      </c>
      <c r="S97" s="8">
        <v>1</v>
      </c>
      <c r="T97" s="8"/>
      <c r="U97" s="8"/>
      <c r="V97" s="8"/>
      <c r="W97" s="8"/>
      <c r="X97" s="8">
        <f>SUM(X87:X95)</f>
        <v>210</v>
      </c>
      <c r="Y97" s="8">
        <f>SUM(Y87:Y95)</f>
        <v>30</v>
      </c>
    </row>
    <row r="98" spans="2:25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2:26" ht="12.75">
      <c r="B99" s="8" t="s">
        <v>28</v>
      </c>
      <c r="C99" s="8">
        <f>SUM(C97,C82)</f>
        <v>140</v>
      </c>
      <c r="D99" s="8">
        <f>SUM(D97,D82)</f>
        <v>23</v>
      </c>
      <c r="E99" s="8"/>
      <c r="F99" s="8"/>
      <c r="G99" s="8"/>
      <c r="H99" s="8"/>
      <c r="I99" s="8">
        <f>SUM(I97,I82)</f>
        <v>55</v>
      </c>
      <c r="J99" s="8">
        <f>SUM(J97,J82)</f>
        <v>5</v>
      </c>
      <c r="K99" s="8"/>
      <c r="L99" s="8"/>
      <c r="M99" s="8"/>
      <c r="N99" s="8"/>
      <c r="O99" s="8"/>
      <c r="P99" s="8"/>
      <c r="Q99" s="8"/>
      <c r="R99" s="8">
        <v>15</v>
      </c>
      <c r="S99" s="8">
        <v>1</v>
      </c>
      <c r="T99" s="8"/>
      <c r="U99" s="8">
        <v>900</v>
      </c>
      <c r="V99" s="8">
        <v>30</v>
      </c>
      <c r="W99" s="8"/>
      <c r="X99" s="8">
        <f>SUM(X97,X82)</f>
        <v>1110</v>
      </c>
      <c r="Y99" s="8">
        <f>SUM(Y97,Y82)</f>
        <v>60</v>
      </c>
      <c r="Z99" s="33"/>
    </row>
    <row r="101" spans="2:26" ht="12.75">
      <c r="B101" s="8" t="s">
        <v>29</v>
      </c>
      <c r="C101" s="8">
        <f>SUM(C99,C72,C37)</f>
        <v>850</v>
      </c>
      <c r="D101" s="8">
        <f>SUM(D99,D72,D37)</f>
        <v>74</v>
      </c>
      <c r="E101" s="8"/>
      <c r="F101" s="8"/>
      <c r="G101" s="8"/>
      <c r="H101" s="8"/>
      <c r="I101" s="8">
        <f>SUM(I99,I72,I37)</f>
        <v>55</v>
      </c>
      <c r="J101" s="8">
        <f>SUM(J99,J72,J37)</f>
        <v>5</v>
      </c>
      <c r="K101" s="8"/>
      <c r="L101" s="8">
        <f>SUM(L99,L72,L37)</f>
        <v>415</v>
      </c>
      <c r="M101" s="8">
        <f>SUM(M99,M72,M37)</f>
        <v>27</v>
      </c>
      <c r="N101" s="8"/>
      <c r="O101" s="8">
        <f>SUM(O99,O72,O37)</f>
        <v>450</v>
      </c>
      <c r="P101" s="8">
        <f>SUM(P99,P72,P37)</f>
        <v>35</v>
      </c>
      <c r="Q101" s="8"/>
      <c r="R101" s="8">
        <v>15</v>
      </c>
      <c r="S101" s="8">
        <v>1</v>
      </c>
      <c r="T101" s="8"/>
      <c r="U101" s="8">
        <f>SUM(U99,U72,U37)</f>
        <v>1005</v>
      </c>
      <c r="V101" s="8">
        <f>SUM(V99,V72,V37)</f>
        <v>37</v>
      </c>
      <c r="W101" s="8"/>
      <c r="X101" s="8">
        <f>SUM(X37+X72+X99)</f>
        <v>2790</v>
      </c>
      <c r="Y101" s="8">
        <f>SUM(Y99,Y72,Y37)</f>
        <v>180</v>
      </c>
      <c r="Z101" s="57"/>
    </row>
    <row r="104" spans="2:14" ht="12.75">
      <c r="B104" s="65" t="s">
        <v>96</v>
      </c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</row>
    <row r="105" spans="2:14" s="14" customFormat="1" ht="12.75">
      <c r="B105" s="67" t="s">
        <v>76</v>
      </c>
      <c r="C105" s="67"/>
      <c r="D105" s="67"/>
      <c r="E105" s="67"/>
      <c r="F105" s="67"/>
      <c r="G105" s="67"/>
      <c r="H105" s="67"/>
      <c r="I105" s="4"/>
      <c r="J105" s="4"/>
      <c r="K105" s="4"/>
      <c r="L105" s="4"/>
      <c r="M105" s="4"/>
      <c r="N105" s="4"/>
    </row>
    <row r="106" spans="2:8" ht="12.75">
      <c r="B106" s="68" t="s">
        <v>77</v>
      </c>
      <c r="C106" s="68"/>
      <c r="D106" s="68"/>
      <c r="E106" s="68"/>
      <c r="F106" s="68"/>
      <c r="G106" s="68"/>
      <c r="H106" s="68"/>
    </row>
    <row r="107" spans="2:14" ht="12.75">
      <c r="B107" s="65" t="s">
        <v>78</v>
      </c>
      <c r="C107" s="65"/>
      <c r="D107" s="65"/>
      <c r="E107" s="65"/>
      <c r="F107" s="65"/>
      <c r="G107" s="65"/>
      <c r="H107" s="65"/>
      <c r="I107" s="14"/>
      <c r="J107" s="14"/>
      <c r="K107" s="14"/>
      <c r="L107" s="14"/>
      <c r="M107" s="14"/>
      <c r="N107" s="14"/>
    </row>
    <row r="108" spans="2:8" ht="12.75">
      <c r="B108" s="68" t="s">
        <v>79</v>
      </c>
      <c r="C108" s="68"/>
      <c r="D108" s="68"/>
      <c r="E108" s="68"/>
      <c r="F108" s="68"/>
      <c r="G108" s="68"/>
      <c r="H108" s="68"/>
    </row>
    <row r="109" spans="2:26" ht="12.75">
      <c r="B109" s="14"/>
      <c r="C109" s="14"/>
      <c r="D109" s="14"/>
      <c r="E109" s="14"/>
      <c r="F109" s="14"/>
      <c r="G109" s="14"/>
      <c r="H109" s="14"/>
      <c r="I109" s="14"/>
      <c r="W109" s="14"/>
      <c r="X109" s="14"/>
      <c r="Y109" s="14"/>
      <c r="Z109" s="14"/>
    </row>
    <row r="110" spans="2:8" ht="12.75">
      <c r="B110" s="66" t="s">
        <v>95</v>
      </c>
      <c r="C110" s="66"/>
      <c r="D110" s="66"/>
      <c r="E110" s="66"/>
      <c r="F110" s="66"/>
      <c r="G110" s="66"/>
      <c r="H110" s="66"/>
    </row>
    <row r="113" spans="2:4" ht="12.75">
      <c r="B113" s="9" t="s">
        <v>20</v>
      </c>
      <c r="C113" s="9" t="s">
        <v>21</v>
      </c>
      <c r="D113" s="9"/>
    </row>
    <row r="114" spans="2:3" ht="12.75">
      <c r="B114" s="4" t="s">
        <v>14</v>
      </c>
      <c r="C114" s="4" t="s">
        <v>15</v>
      </c>
    </row>
    <row r="115" spans="2:8" ht="12.75">
      <c r="B115" s="14" t="s">
        <v>16</v>
      </c>
      <c r="C115" s="14" t="s">
        <v>17</v>
      </c>
      <c r="D115" s="14"/>
      <c r="E115" s="14"/>
      <c r="F115" s="14"/>
      <c r="G115" s="14"/>
      <c r="H115" s="14"/>
    </row>
    <row r="116" spans="2:3" ht="12.75">
      <c r="B116" s="4" t="s">
        <v>18</v>
      </c>
      <c r="C116" s="4" t="s">
        <v>19</v>
      </c>
    </row>
    <row r="118" ht="12.75">
      <c r="B118" s="9" t="s">
        <v>22</v>
      </c>
    </row>
    <row r="119" spans="2:3" ht="12.75">
      <c r="B119" s="4" t="s">
        <v>23</v>
      </c>
      <c r="C119" s="4" t="s">
        <v>24</v>
      </c>
    </row>
    <row r="120" spans="2:3" ht="12.75">
      <c r="B120" s="4" t="s">
        <v>4</v>
      </c>
      <c r="C120" s="4" t="s">
        <v>35</v>
      </c>
    </row>
  </sheetData>
  <sheetProtection/>
  <mergeCells count="80">
    <mergeCell ref="B104:N104"/>
    <mergeCell ref="B106:H106"/>
    <mergeCell ref="B107:H107"/>
    <mergeCell ref="B108:H108"/>
    <mergeCell ref="B110:H110"/>
    <mergeCell ref="A96:B96"/>
    <mergeCell ref="O85:Q85"/>
    <mergeCell ref="R85:T85"/>
    <mergeCell ref="U85:W85"/>
    <mergeCell ref="X85:Y85"/>
    <mergeCell ref="X87:X89"/>
    <mergeCell ref="Y87:Y89"/>
    <mergeCell ref="A85:A86"/>
    <mergeCell ref="B85:B86"/>
    <mergeCell ref="C85:E85"/>
    <mergeCell ref="F85:H85"/>
    <mergeCell ref="I85:K85"/>
    <mergeCell ref="L85:N85"/>
    <mergeCell ref="O75:Q75"/>
    <mergeCell ref="R75:T75"/>
    <mergeCell ref="U75:W75"/>
    <mergeCell ref="X75:Y75"/>
    <mergeCell ref="A81:B81"/>
    <mergeCell ref="A84:Y84"/>
    <mergeCell ref="A75:A76"/>
    <mergeCell ref="B75:B76"/>
    <mergeCell ref="C75:E75"/>
    <mergeCell ref="F75:H75"/>
    <mergeCell ref="I75:K75"/>
    <mergeCell ref="L75:N75"/>
    <mergeCell ref="A69:B69"/>
    <mergeCell ref="A74:Y74"/>
    <mergeCell ref="A57:A58"/>
    <mergeCell ref="B57:B58"/>
    <mergeCell ref="C57:E57"/>
    <mergeCell ref="F57:H57"/>
    <mergeCell ref="I57:K57"/>
    <mergeCell ref="L57:N57"/>
    <mergeCell ref="R40:T40"/>
    <mergeCell ref="U40:W40"/>
    <mergeCell ref="X40:Y40"/>
    <mergeCell ref="O57:Q57"/>
    <mergeCell ref="R57:T57"/>
    <mergeCell ref="U57:W57"/>
    <mergeCell ref="X57:Y57"/>
    <mergeCell ref="A39:Y39"/>
    <mergeCell ref="A53:B53"/>
    <mergeCell ref="A56:Y56"/>
    <mergeCell ref="A40:A41"/>
    <mergeCell ref="B40:B41"/>
    <mergeCell ref="C40:E40"/>
    <mergeCell ref="F40:H40"/>
    <mergeCell ref="I40:K40"/>
    <mergeCell ref="L40:N40"/>
    <mergeCell ref="O40:Q40"/>
    <mergeCell ref="L21:N21"/>
    <mergeCell ref="O21:Q21"/>
    <mergeCell ref="R21:T21"/>
    <mergeCell ref="U21:W21"/>
    <mergeCell ref="X21:Y21"/>
    <mergeCell ref="A34:B34"/>
    <mergeCell ref="R7:T7"/>
    <mergeCell ref="U7:W7"/>
    <mergeCell ref="X7:Y7"/>
    <mergeCell ref="A17:B17"/>
    <mergeCell ref="A20:Y20"/>
    <mergeCell ref="A21:A22"/>
    <mergeCell ref="B21:B22"/>
    <mergeCell ref="C21:E21"/>
    <mergeCell ref="F21:H21"/>
    <mergeCell ref="I21:K21"/>
    <mergeCell ref="A1:M1"/>
    <mergeCell ref="A6:Y6"/>
    <mergeCell ref="A7:A8"/>
    <mergeCell ref="B7:B8"/>
    <mergeCell ref="C7:E7"/>
    <mergeCell ref="F7:H7"/>
    <mergeCell ref="I7:K7"/>
    <mergeCell ref="L7:N7"/>
    <mergeCell ref="O7:Q7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8" scale="49" r:id="rId1"/>
  <rowBreaks count="5" manualBreakCount="5">
    <brk id="19" max="255" man="1"/>
    <brk id="38" max="255" man="1"/>
    <brk id="55" max="255" man="1"/>
    <brk id="73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Gdanski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Informatyczny</dc:creator>
  <cp:keywords/>
  <dc:description/>
  <cp:lastModifiedBy>Ewa</cp:lastModifiedBy>
  <cp:lastPrinted>2019-01-03T11:54:35Z</cp:lastPrinted>
  <dcterms:created xsi:type="dcterms:W3CDTF">2009-03-18T06:27:35Z</dcterms:created>
  <dcterms:modified xsi:type="dcterms:W3CDTF">2019-03-07T22:03:14Z</dcterms:modified>
  <cp:category/>
  <cp:version/>
  <cp:contentType/>
  <cp:contentStatus/>
</cp:coreProperties>
</file>