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7290" activeTab="3"/>
  </bookViews>
  <sheets>
    <sheet name="GEO_I st_S" sheetId="1" r:id="rId1"/>
    <sheet name="GEO_I st_N" sheetId="2" r:id="rId2"/>
    <sheet name="GEO_II st_S" sheetId="3" r:id="rId3"/>
    <sheet name="GEO_II st_N" sheetId="4" r:id="rId4"/>
  </sheets>
  <definedNames/>
  <calcPr fullCalcOnLoad="1"/>
</workbook>
</file>

<file path=xl/sharedStrings.xml><?xml version="1.0" encoding="utf-8"?>
<sst xmlns="http://schemas.openxmlformats.org/spreadsheetml/2006/main" count="562" uniqueCount="209">
  <si>
    <t>Lp</t>
  </si>
  <si>
    <t>E</t>
  </si>
  <si>
    <t>Z</t>
  </si>
  <si>
    <t>W</t>
  </si>
  <si>
    <t>Ćw.</t>
  </si>
  <si>
    <t>S</t>
  </si>
  <si>
    <t>ECTS</t>
  </si>
  <si>
    <t>I rok</t>
  </si>
  <si>
    <t>II rok</t>
  </si>
  <si>
    <t>III rok</t>
  </si>
  <si>
    <t>2 semestr</t>
  </si>
  <si>
    <t>3 semestr</t>
  </si>
  <si>
    <t>4 semestr</t>
  </si>
  <si>
    <t>5 semestr</t>
  </si>
  <si>
    <t>6 semestr</t>
  </si>
  <si>
    <t>1.</t>
  </si>
  <si>
    <t>2.</t>
  </si>
  <si>
    <t>4.</t>
  </si>
  <si>
    <t>Matematyka</t>
  </si>
  <si>
    <t>Język obcy</t>
  </si>
  <si>
    <t>6.</t>
  </si>
  <si>
    <t>Wychowanie fizyczne</t>
  </si>
  <si>
    <t>1 semestr</t>
  </si>
  <si>
    <t>7.</t>
  </si>
  <si>
    <t>Ochrona własności intelektualnej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</si>
  <si>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</si>
  <si>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</si>
  <si>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</si>
  <si>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</si>
  <si>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</si>
  <si>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</si>
  <si>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</si>
  <si>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</si>
  <si>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</si>
  <si>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</si>
  <si>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</si>
  <si>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</si>
  <si>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</si>
  <si>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</si>
  <si>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</si>
  <si>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</si>
  <si>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</si>
  <si>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</si>
  <si>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</si>
  <si>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</si>
  <si>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</si>
  <si>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</si>
  <si>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</si>
  <si>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</si>
  <si>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</si>
  <si>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</si>
  <si>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</si>
  <si>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</si>
  <si>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</si>
  <si>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</si>
  <si>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</si>
  <si>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</si>
  <si>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</si>
  <si>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</si>
  <si>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</si>
  <si>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</si>
  <si>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</si>
  <si>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Filozofia przyrody</t>
  </si>
  <si>
    <t>3.</t>
  </si>
  <si>
    <t>5.</t>
  </si>
  <si>
    <t>PLAN STUDIÓW STACJONARNYCH PIERWSZEGO STOPNIA NA KIERUNKU GEOGRAFIA</t>
  </si>
  <si>
    <t>Godziny</t>
  </si>
  <si>
    <t>Łącznie</t>
  </si>
  <si>
    <t>Forma zal. po semestrze</t>
  </si>
  <si>
    <t>OGÓŁEM:</t>
  </si>
  <si>
    <t>Historia myśli geograficznej</t>
  </si>
  <si>
    <t>Podstawy geografii fizycznej</t>
  </si>
  <si>
    <t>Astronomiczne podstawy geografii</t>
  </si>
  <si>
    <t>Ekonomia i przedsiębiorczość</t>
  </si>
  <si>
    <t>Socjologia</t>
  </si>
  <si>
    <t>Kartografia i topografia</t>
  </si>
  <si>
    <t>Technologie informacyjne</t>
  </si>
  <si>
    <t>Zasady ergonomii</t>
  </si>
  <si>
    <t>Statystyka w geografii</t>
  </si>
  <si>
    <t>Geofizyka i geochemia</t>
  </si>
  <si>
    <t>Geologia</t>
  </si>
  <si>
    <t>Biogeografia</t>
  </si>
  <si>
    <t>Podstawy geografii społeczno-ekonomicznej</t>
  </si>
  <si>
    <t>Teledetekcja</t>
  </si>
  <si>
    <t>Ćwiczenia terenowe - Topografia</t>
  </si>
  <si>
    <t>Ćwiczenia terenowe - Geografia ekonomiczna</t>
  </si>
  <si>
    <t>Geografia ekonomiczna</t>
  </si>
  <si>
    <t>Geografia społeczna</t>
  </si>
  <si>
    <t>Geomorfologia</t>
  </si>
  <si>
    <t>Hydrologia i oceanografia</t>
  </si>
  <si>
    <t>Meteorologia i klimatologia</t>
  </si>
  <si>
    <t>Ćwiczenia terenowe - Geografia społeczna</t>
  </si>
  <si>
    <t>Geograficzne systemy informacyjne</t>
  </si>
  <si>
    <t>Geografia polityczna</t>
  </si>
  <si>
    <t>Kształtowanie i ochrona środowiska</t>
  </si>
  <si>
    <t>Gleboznawstwo i geografia gleb</t>
  </si>
  <si>
    <t>Ćwiczenia terenowe - Geomorfologia</t>
  </si>
  <si>
    <t>Ćwiczenia terenowe - Hydrologia</t>
  </si>
  <si>
    <t>Ćwiczenia terenowe - Meteorologia i klimatologia</t>
  </si>
  <si>
    <t>Ćwiczenia terenowe regionalne (Wyżyny i góry)</t>
  </si>
  <si>
    <t>Geografia fizyczna Polski</t>
  </si>
  <si>
    <t>Geografia regionalna świata (fizyczna)</t>
  </si>
  <si>
    <t>Geografia osadnictwa</t>
  </si>
  <si>
    <t>Geoekologia</t>
  </si>
  <si>
    <t>Ćwiczenia terenowe - Geografia osadnictwa</t>
  </si>
  <si>
    <t>Pracownia licencjacka</t>
  </si>
  <si>
    <t>Seminarium  dyplomowe</t>
  </si>
  <si>
    <t>Gospodarka przestrzenna z elementami planowania przestrzennego</t>
  </si>
  <si>
    <t>Geografia ekonomiczna Polski</t>
  </si>
  <si>
    <t>Geografia regionalna świata (ekonomiczna)</t>
  </si>
  <si>
    <t>Ćwiczenia terenowe regionalne (Europa)</t>
  </si>
  <si>
    <t>Moduł do wyboru I</t>
  </si>
  <si>
    <t>Moduł do wyboru II</t>
  </si>
  <si>
    <t xml:space="preserve">Moduł do wyboru </t>
  </si>
  <si>
    <r>
      <t xml:space="preserve">Ćwiczenia terenowe regionalne </t>
    </r>
    <r>
      <rPr>
        <i/>
        <sz val="10"/>
        <color indexed="8"/>
        <rFont val="Arial Narrow"/>
        <family val="2"/>
      </rPr>
      <t>(Wybrzeża i pojezierza)</t>
    </r>
  </si>
  <si>
    <r>
      <t>Przedmiot</t>
    </r>
    <r>
      <rPr>
        <b/>
        <vertAlign val="superscript"/>
        <sz val="11"/>
        <color indexed="8"/>
        <rFont val="Arial Narrow"/>
        <family val="2"/>
      </rPr>
      <t>1)</t>
    </r>
  </si>
  <si>
    <t>9.</t>
  </si>
  <si>
    <t>44.</t>
  </si>
  <si>
    <t>47.</t>
  </si>
  <si>
    <t>48.</t>
  </si>
  <si>
    <t xml:space="preserve">Moduły obligatoryjne </t>
  </si>
  <si>
    <t>Moduły do wyboru</t>
  </si>
  <si>
    <t>Praktyka zawodowa (3 tygodnie)</t>
  </si>
  <si>
    <r>
      <t>1) kursywą zaznaczono przedmioty do wyboru</t>
    </r>
  </si>
  <si>
    <t>Studentów obowiązuje ponadto szkolenie BHP oraz szkolenie biblioteczne</t>
  </si>
  <si>
    <t>PLAN STUDIÓW NIESTACJONARNYCH PIERWSZEGO STOPNIA NA KIERUNKU GEOGRAFIA</t>
  </si>
  <si>
    <r>
      <t>1) kursywą zaznaczono przedmioty do wyboru</t>
    </r>
  </si>
  <si>
    <t xml:space="preserve">Astronomiczne podstawy geografii </t>
  </si>
  <si>
    <t>Matematyka z elementami statystyki</t>
  </si>
  <si>
    <t>Ćwiczenia terenowe regionalne (Objazdowe)</t>
  </si>
  <si>
    <t>3,4,5</t>
  </si>
  <si>
    <t>PLAN STUDIÓW NIESTACJONARNYCH DRUGIEGO STOPNIA NA KIERUNKU GEOGRAFIA</t>
  </si>
  <si>
    <t>Europa Bałtycka</t>
  </si>
  <si>
    <t>Region i regionalizacja geograficzna</t>
  </si>
  <si>
    <t>Pracownia metod badawczych</t>
  </si>
  <si>
    <t>Pracownia magisterska</t>
  </si>
  <si>
    <t>Seminarium magisterskie</t>
  </si>
  <si>
    <t>Geografia regionalna Pomorza</t>
  </si>
  <si>
    <t>Metody badań terenowych</t>
  </si>
  <si>
    <t>Ćwiczenia terenowe specjalizacyjne</t>
  </si>
  <si>
    <t>Globalne problemy środowiska przyrodniczego</t>
  </si>
  <si>
    <t>Metodologia badań geograficznych</t>
  </si>
  <si>
    <t>Globalne problemy społeczno-gospodarczo-polityczne</t>
  </si>
  <si>
    <t>1,2,3,4</t>
  </si>
  <si>
    <t>Przedmiot do wyboru 1</t>
  </si>
  <si>
    <t>Przedmiot do wyboru 2</t>
  </si>
  <si>
    <t>Przedmiot do wyboru 3</t>
  </si>
  <si>
    <t>Przedmiot do wyboru 4</t>
  </si>
  <si>
    <t>Przedmiot do wyboru 5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</si>
  <si>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</si>
  <si>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</si>
  <si>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</si>
  <si>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</si>
  <si>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</si>
  <si>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</si>
  <si>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PRZEDMIOTY KSZTAŁCENIA OGÓLNEGO</t>
  </si>
  <si>
    <t>Fizyczne podstawy systemu przyrodniczego Ziemi</t>
  </si>
  <si>
    <t>Źródła danych przestrzennych</t>
  </si>
  <si>
    <t>Zasady organizacji sieci pomiarowych</t>
  </si>
  <si>
    <t>Metody badań terenowych i laboratoryjnych</t>
  </si>
  <si>
    <t>Podstawy sedymentologii</t>
  </si>
  <si>
    <t>Wnioskowanie statystyczne</t>
  </si>
  <si>
    <t>Wizualizacja wyników badań</t>
  </si>
  <si>
    <t>Zastosowania GIS w geografii fizycznej</t>
  </si>
  <si>
    <t xml:space="preserve">Moduł do wyboru I </t>
  </si>
  <si>
    <t>Hydrogeologia</t>
  </si>
  <si>
    <t>Gospodarka wodna</t>
  </si>
  <si>
    <t>Monitoring środowiska</t>
  </si>
  <si>
    <t>Oceny oddziaływania na środowisko</t>
  </si>
  <si>
    <t xml:space="preserve">Moduł do wyboru II </t>
  </si>
  <si>
    <t>Ochrona przyrody i krajobrazu</t>
  </si>
  <si>
    <t xml:space="preserve">Zasady polityki ekologicznej i ekorozwoju </t>
  </si>
  <si>
    <t>Odnawialne źródła energii</t>
  </si>
  <si>
    <t>Zagrożenia i ochrona atmosfery, hydrosfery i litosfery</t>
  </si>
  <si>
    <t>Geochemia środowiska</t>
  </si>
  <si>
    <t>Geografia komunikacji</t>
  </si>
  <si>
    <t>Geografia ludności</t>
  </si>
  <si>
    <t>Geografia miast</t>
  </si>
  <si>
    <t>Metody analizy przestrzennej</t>
  </si>
  <si>
    <t>Metody badań społecznych</t>
  </si>
  <si>
    <t>Geografia ekonomiczna morza</t>
  </si>
  <si>
    <t>Geografia gospodarcza</t>
  </si>
  <si>
    <t>Geografia medyczna</t>
  </si>
  <si>
    <t>Geografia usług</t>
  </si>
  <si>
    <t>Lokalne rynki pracy</t>
  </si>
  <si>
    <t>Problemy współpracy transgranicznej</t>
  </si>
  <si>
    <t>Zastosowanie GIS w geografii społeczno-ekonomicznej</t>
  </si>
  <si>
    <t>Geografia kultury</t>
  </si>
  <si>
    <t>Geografia turystyki</t>
  </si>
  <si>
    <t>Społeczno-gospodarcze problemy obszarów zurbanizowanych</t>
  </si>
  <si>
    <t>Geografia religii</t>
  </si>
  <si>
    <t>Konkurencyjność regionów</t>
  </si>
  <si>
    <t>2,3,4</t>
  </si>
  <si>
    <t>SPECJALNOŚĆ: GEOGRAFIA FIZYCZNA</t>
  </si>
  <si>
    <t xml:space="preserve">Moduł do wyboru III </t>
  </si>
  <si>
    <t>Moduł do wyboru IV</t>
  </si>
  <si>
    <t>Razem:</t>
  </si>
  <si>
    <t>PLAN STUDIÓW STACJONARNYCH DRUGIEGO STOPNIA NA KIERUNKU GEOGRAFIA</t>
  </si>
  <si>
    <t>SPECJALNOŚĆ: GEOGRAFIA SPOŁECZNO-EKONOMICZNA</t>
  </si>
  <si>
    <t>Specjalistyczne ćwiczenia terenowe</t>
  </si>
  <si>
    <t>Przedmiot</t>
  </si>
  <si>
    <t>Prakt.</t>
  </si>
  <si>
    <t>Praktyka pedagogiczna I</t>
  </si>
  <si>
    <t>Dydaktyka geografii I</t>
  </si>
  <si>
    <t>Dydaktyka geografii II</t>
  </si>
  <si>
    <t>Praktyka pedagogiczna II</t>
  </si>
  <si>
    <t>2) Specjalizacja nauczycielska może być realizowana jedynie przez absolwentów studiów licencjackich ze specjalizacją nauczycielską. Jej wybór wiąże się z koniecznością wykorzystania dodatkowych punktów ECTS</t>
  </si>
  <si>
    <r>
      <t>SPECJALIZACJA NAUCZYCIELSKA</t>
    </r>
    <r>
      <rPr>
        <b/>
        <vertAlign val="superscript"/>
        <sz val="11"/>
        <color indexed="8"/>
        <rFont val="Arial Narrow"/>
        <family val="2"/>
      </rPr>
      <t>2)</t>
    </r>
  </si>
  <si>
    <t>49.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</si>
</sst>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name val="Symbol"/>
      <family val="1"/>
    </font>
    <font>
      <i/>
      <sz val="11"/>
      <name val="Arial Narrow"/>
      <family val="2"/>
    </font>
    <font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wrapText="1"/>
    </xf>
    <xf numFmtId="0" fontId="21" fillId="0" borderId="48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/>
    </xf>
    <xf numFmtId="0" fontId="21" fillId="0" borderId="15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23" fillId="0" borderId="50" xfId="0" applyFont="1" applyFill="1" applyBorder="1" applyAlignment="1">
      <alignment wrapText="1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0" fillId="0" borderId="55" xfId="0" applyFont="1" applyFill="1" applyBorder="1" applyAlignment="1">
      <alignment horizontal="center" wrapText="1"/>
    </xf>
    <xf numFmtId="0" fontId="20" fillId="0" borderId="54" xfId="0" applyFont="1" applyFill="1" applyBorder="1" applyAlignment="1">
      <alignment horizontal="center" wrapText="1"/>
    </xf>
    <xf numFmtId="0" fontId="20" fillId="0" borderId="53" xfId="0" applyFont="1" applyFill="1" applyBorder="1" applyAlignment="1">
      <alignment horizontal="center" wrapText="1"/>
    </xf>
    <xf numFmtId="0" fontId="18" fillId="0" borderId="56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 wrapText="1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wrapText="1"/>
    </xf>
    <xf numFmtId="0" fontId="21" fillId="0" borderId="3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 wrapText="1"/>
    </xf>
    <xf numFmtId="0" fontId="21" fillId="0" borderId="69" xfId="0" applyFont="1" applyFill="1" applyBorder="1" applyAlignment="1">
      <alignment horizontal="center" wrapText="1"/>
    </xf>
    <xf numFmtId="0" fontId="21" fillId="0" borderId="67" xfId="0" applyFont="1" applyFill="1" applyBorder="1" applyAlignment="1">
      <alignment horizontal="center" wrapText="1"/>
    </xf>
    <xf numFmtId="0" fontId="27" fillId="0" borderId="52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27" fillId="0" borderId="73" xfId="0" applyFont="1" applyFill="1" applyBorder="1" applyAlignment="1">
      <alignment horizontal="center"/>
    </xf>
    <xf numFmtId="0" fontId="27" fillId="0" borderId="74" xfId="0" applyFont="1" applyFill="1" applyBorder="1" applyAlignment="1">
      <alignment horizontal="center"/>
    </xf>
    <xf numFmtId="0" fontId="27" fillId="0" borderId="75" xfId="0" applyFont="1" applyFill="1" applyBorder="1" applyAlignment="1">
      <alignment horizontal="center"/>
    </xf>
    <xf numFmtId="0" fontId="27" fillId="0" borderId="76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3" fillId="0" borderId="41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77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0" fontId="18" fillId="0" borderId="78" xfId="0" applyFont="1" applyBorder="1" applyAlignment="1">
      <alignment horizontal="center"/>
    </xf>
    <xf numFmtId="0" fontId="18" fillId="0" borderId="64" xfId="0" applyFont="1" applyBorder="1" applyAlignment="1">
      <alignment wrapText="1"/>
    </xf>
    <xf numFmtId="0" fontId="21" fillId="0" borderId="5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 wrapText="1"/>
    </xf>
    <xf numFmtId="0" fontId="20" fillId="0" borderId="74" xfId="0" applyFont="1" applyFill="1" applyBorder="1" applyAlignment="1">
      <alignment horizontal="center" wrapText="1"/>
    </xf>
    <xf numFmtId="0" fontId="20" fillId="0" borderId="76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left"/>
    </xf>
    <xf numFmtId="0" fontId="18" fillId="0" borderId="82" xfId="0" applyFont="1" applyFill="1" applyBorder="1" applyAlignment="1">
      <alignment horizontal="left"/>
    </xf>
    <xf numFmtId="0" fontId="18" fillId="0" borderId="83" xfId="0" applyFont="1" applyFill="1" applyBorder="1" applyAlignment="1">
      <alignment horizontal="left"/>
    </xf>
    <xf numFmtId="0" fontId="18" fillId="0" borderId="84" xfId="0" applyFont="1" applyFill="1" applyBorder="1" applyAlignment="1">
      <alignment horizontal="left"/>
    </xf>
    <xf numFmtId="0" fontId="18" fillId="0" borderId="85" xfId="0" applyFont="1" applyFill="1" applyBorder="1" applyAlignment="1">
      <alignment horizontal="left"/>
    </xf>
    <xf numFmtId="0" fontId="18" fillId="0" borderId="8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 wrapText="1"/>
    </xf>
    <xf numFmtId="0" fontId="28" fillId="0" borderId="89" xfId="0" applyFont="1" applyFill="1" applyBorder="1" applyAlignment="1">
      <alignment horizontal="center" wrapText="1"/>
    </xf>
    <xf numFmtId="0" fontId="28" fillId="0" borderId="90" xfId="0" applyFont="1" applyFill="1" applyBorder="1" applyAlignment="1">
      <alignment horizontal="center" wrapText="1"/>
    </xf>
    <xf numFmtId="0" fontId="28" fillId="0" borderId="91" xfId="0" applyFont="1" applyFill="1" applyBorder="1" applyAlignment="1">
      <alignment horizontal="center" wrapText="1"/>
    </xf>
    <xf numFmtId="0" fontId="20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left"/>
    </xf>
    <xf numFmtId="0" fontId="20" fillId="0" borderId="93" xfId="0" applyFont="1" applyFill="1" applyBorder="1" applyAlignment="1">
      <alignment horizontal="left"/>
    </xf>
    <xf numFmtId="0" fontId="20" fillId="0" borderId="94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20" borderId="81" xfId="0" applyFont="1" applyFill="1" applyBorder="1" applyAlignment="1">
      <alignment horizontal="center" vertical="center"/>
    </xf>
    <xf numFmtId="0" fontId="20" fillId="20" borderId="105" xfId="0" applyFont="1" applyFill="1" applyBorder="1" applyAlignment="1">
      <alignment horizontal="center" vertical="center"/>
    </xf>
    <xf numFmtId="0" fontId="20" fillId="20" borderId="82" xfId="0" applyFont="1" applyFill="1" applyBorder="1" applyAlignment="1">
      <alignment horizontal="center" vertical="center"/>
    </xf>
    <xf numFmtId="0" fontId="20" fillId="20" borderId="83" xfId="0" applyFont="1" applyFill="1" applyBorder="1" applyAlignment="1">
      <alignment horizontal="center" vertical="center"/>
    </xf>
    <xf numFmtId="0" fontId="20" fillId="0" borderId="75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0" borderId="108" xfId="0" applyFont="1" applyFill="1" applyBorder="1" applyAlignment="1">
      <alignment horizontal="center"/>
    </xf>
    <xf numFmtId="0" fontId="20" fillId="20" borderId="109" xfId="0" applyFont="1" applyFill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2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4"/>
  <sheetViews>
    <sheetView zoomScale="75" zoomScaleNormal="75" zoomScalePageLayoutView="0" workbookViewId="0" topLeftCell="A19">
      <selection activeCell="B51" sqref="B51"/>
    </sheetView>
  </sheetViews>
  <sheetFormatPr defaultColWidth="8.8515625" defaultRowHeight="15"/>
  <cols>
    <col min="1" max="1" width="7.7109375" style="11" customWidth="1"/>
    <col min="2" max="2" width="43.7109375" style="16" customWidth="1"/>
    <col min="3" max="3" width="6.421875" style="17" customWidth="1"/>
    <col min="4" max="4" width="6.140625" style="17" customWidth="1"/>
    <col min="5" max="6" width="8.8515625" style="17" customWidth="1"/>
    <col min="7" max="9" width="5.140625" style="17" customWidth="1"/>
    <col min="10" max="10" width="5.7109375" style="17" bestFit="1" customWidth="1"/>
    <col min="11" max="13" width="5.140625" style="17" customWidth="1"/>
    <col min="14" max="14" width="5.7109375" style="17" bestFit="1" customWidth="1"/>
    <col min="15" max="17" width="5.140625" style="17" customWidth="1"/>
    <col min="18" max="18" width="5.7109375" style="17" bestFit="1" customWidth="1"/>
    <col min="19" max="21" width="5.140625" style="17" customWidth="1"/>
    <col min="22" max="22" width="5.7109375" style="17" bestFit="1" customWidth="1"/>
    <col min="23" max="25" width="5.140625" style="17" customWidth="1"/>
    <col min="26" max="26" width="5.7109375" style="17" bestFit="1" customWidth="1"/>
    <col min="27" max="29" width="5.140625" style="17" customWidth="1"/>
    <col min="30" max="30" width="5.7109375" style="17" bestFit="1" customWidth="1"/>
    <col min="31" max="16384" width="8.8515625" style="11" customWidth="1"/>
  </cols>
  <sheetData>
    <row r="1" spans="1:40" s="16" customFormat="1" ht="16.5">
      <c r="A1" s="162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G1" s="7"/>
      <c r="AH1" s="7"/>
      <c r="AI1" s="7"/>
      <c r="AJ1" s="7"/>
      <c r="AK1" s="7"/>
      <c r="AL1" s="7"/>
      <c r="AM1" s="7"/>
      <c r="AN1" s="7"/>
    </row>
    <row r="2" spans="1:30" ht="15" customHeight="1" thickBot="1">
      <c r="A2" s="8"/>
      <c r="B2" s="9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2" customFormat="1" ht="18.75" customHeight="1" thickTop="1">
      <c r="A3" s="188" t="s">
        <v>0</v>
      </c>
      <c r="B3" s="191" t="s">
        <v>115</v>
      </c>
      <c r="C3" s="174" t="s">
        <v>68</v>
      </c>
      <c r="D3" s="175"/>
      <c r="E3" s="178" t="s">
        <v>67</v>
      </c>
      <c r="F3" s="179"/>
      <c r="G3" s="171" t="s">
        <v>7</v>
      </c>
      <c r="H3" s="172"/>
      <c r="I3" s="172"/>
      <c r="J3" s="172"/>
      <c r="K3" s="172"/>
      <c r="L3" s="172"/>
      <c r="M3" s="172"/>
      <c r="N3" s="173"/>
      <c r="O3" s="171" t="s">
        <v>8</v>
      </c>
      <c r="P3" s="172"/>
      <c r="Q3" s="172"/>
      <c r="R3" s="172"/>
      <c r="S3" s="172"/>
      <c r="T3" s="172"/>
      <c r="U3" s="172"/>
      <c r="V3" s="173"/>
      <c r="W3" s="171" t="s">
        <v>9</v>
      </c>
      <c r="X3" s="172"/>
      <c r="Y3" s="172"/>
      <c r="Z3" s="172"/>
      <c r="AA3" s="172"/>
      <c r="AB3" s="172"/>
      <c r="AC3" s="172"/>
      <c r="AD3" s="173"/>
    </row>
    <row r="4" spans="1:30" s="12" customFormat="1" ht="16.5">
      <c r="A4" s="189"/>
      <c r="B4" s="192"/>
      <c r="C4" s="176"/>
      <c r="D4" s="177"/>
      <c r="E4" s="184" t="s">
        <v>66</v>
      </c>
      <c r="F4" s="186" t="s">
        <v>6</v>
      </c>
      <c r="G4" s="183" t="s">
        <v>22</v>
      </c>
      <c r="H4" s="169"/>
      <c r="I4" s="169"/>
      <c r="J4" s="169"/>
      <c r="K4" s="169" t="s">
        <v>10</v>
      </c>
      <c r="L4" s="169"/>
      <c r="M4" s="169"/>
      <c r="N4" s="170"/>
      <c r="O4" s="183" t="s">
        <v>11</v>
      </c>
      <c r="P4" s="169"/>
      <c r="Q4" s="169"/>
      <c r="R4" s="169"/>
      <c r="S4" s="169" t="s">
        <v>12</v>
      </c>
      <c r="T4" s="169"/>
      <c r="U4" s="169"/>
      <c r="V4" s="170"/>
      <c r="W4" s="183" t="s">
        <v>13</v>
      </c>
      <c r="X4" s="169"/>
      <c r="Y4" s="169"/>
      <c r="Z4" s="169"/>
      <c r="AA4" s="169" t="s">
        <v>14</v>
      </c>
      <c r="AB4" s="169"/>
      <c r="AC4" s="169"/>
      <c r="AD4" s="170"/>
    </row>
    <row r="5" spans="1:30" s="12" customFormat="1" ht="17.25" thickBot="1">
      <c r="A5" s="190"/>
      <c r="B5" s="193"/>
      <c r="C5" s="28" t="s">
        <v>1</v>
      </c>
      <c r="D5" s="29" t="s">
        <v>2</v>
      </c>
      <c r="E5" s="185"/>
      <c r="F5" s="187"/>
      <c r="G5" s="28" t="s">
        <v>3</v>
      </c>
      <c r="H5" s="30" t="s">
        <v>4</v>
      </c>
      <c r="I5" s="30" t="s">
        <v>5</v>
      </c>
      <c r="J5" s="30" t="s">
        <v>6</v>
      </c>
      <c r="K5" s="30" t="s">
        <v>3</v>
      </c>
      <c r="L5" s="30" t="s">
        <v>4</v>
      </c>
      <c r="M5" s="30" t="s">
        <v>5</v>
      </c>
      <c r="N5" s="29" t="s">
        <v>6</v>
      </c>
      <c r="O5" s="28" t="s">
        <v>3</v>
      </c>
      <c r="P5" s="30" t="s">
        <v>4</v>
      </c>
      <c r="Q5" s="30" t="s">
        <v>5</v>
      </c>
      <c r="R5" s="30" t="s">
        <v>6</v>
      </c>
      <c r="S5" s="30" t="s">
        <v>3</v>
      </c>
      <c r="T5" s="30" t="s">
        <v>4</v>
      </c>
      <c r="U5" s="30" t="s">
        <v>5</v>
      </c>
      <c r="V5" s="29" t="s">
        <v>6</v>
      </c>
      <c r="W5" s="28" t="s">
        <v>3</v>
      </c>
      <c r="X5" s="30" t="s">
        <v>4</v>
      </c>
      <c r="Y5" s="30" t="s">
        <v>5</v>
      </c>
      <c r="Z5" s="30" t="s">
        <v>6</v>
      </c>
      <c r="AA5" s="30" t="s">
        <v>3</v>
      </c>
      <c r="AB5" s="30" t="s">
        <v>4</v>
      </c>
      <c r="AC5" s="30" t="s">
        <v>5</v>
      </c>
      <c r="AD5" s="29" t="s">
        <v>6</v>
      </c>
    </row>
    <row r="6" spans="1:30" ht="17.25" thickTop="1">
      <c r="A6" s="73" t="s">
        <v>15</v>
      </c>
      <c r="B6" s="19" t="s">
        <v>70</v>
      </c>
      <c r="C6" s="31">
        <v>1</v>
      </c>
      <c r="D6" s="32"/>
      <c r="E6" s="33">
        <f>G6+H6+I6+K6+L6+M6+O6+P6+Q6+S6+T6+U6+W6+X6+Y6+AA6+AB6+AC6</f>
        <v>30</v>
      </c>
      <c r="F6" s="34">
        <f>J6+N6+R6+V6+Z6+AD6</f>
        <v>4</v>
      </c>
      <c r="G6" s="60">
        <v>20</v>
      </c>
      <c r="H6" s="35">
        <v>10</v>
      </c>
      <c r="I6" s="35"/>
      <c r="J6" s="6">
        <v>4</v>
      </c>
      <c r="K6" s="35"/>
      <c r="L6" s="35"/>
      <c r="M6" s="35"/>
      <c r="N6" s="32"/>
      <c r="O6" s="66"/>
      <c r="P6" s="35"/>
      <c r="Q6" s="35"/>
      <c r="R6" s="35"/>
      <c r="S6" s="35"/>
      <c r="T6" s="35"/>
      <c r="U6" s="35"/>
      <c r="V6" s="32"/>
      <c r="W6" s="66"/>
      <c r="X6" s="35"/>
      <c r="Y6" s="35"/>
      <c r="Z6" s="35"/>
      <c r="AA6" s="35"/>
      <c r="AB6" s="35"/>
      <c r="AC6" s="35"/>
      <c r="AD6" s="32"/>
    </row>
    <row r="7" spans="1:30" ht="16.5">
      <c r="A7" s="74" t="s">
        <v>16</v>
      </c>
      <c r="B7" s="20" t="s">
        <v>71</v>
      </c>
      <c r="C7" s="36">
        <v>1</v>
      </c>
      <c r="D7" s="37"/>
      <c r="E7" s="33">
        <f aca="true" t="shared" si="0" ref="E7:E50">G7+H7+I7+K7+L7+M7+O7+P7+Q7+S7+T7+U7+W7+X7+Y7+AA7+AB7+AC7</f>
        <v>30</v>
      </c>
      <c r="F7" s="34">
        <f aca="true" t="shared" si="1" ref="F7:F50">J7+N7+R7+V7+Z7+AD7</f>
        <v>4</v>
      </c>
      <c r="G7" s="61">
        <v>20</v>
      </c>
      <c r="H7" s="38">
        <v>10</v>
      </c>
      <c r="I7" s="38"/>
      <c r="J7" s="2">
        <v>4</v>
      </c>
      <c r="K7" s="38"/>
      <c r="L7" s="38"/>
      <c r="M7" s="38"/>
      <c r="N7" s="37"/>
      <c r="O7" s="36"/>
      <c r="P7" s="38"/>
      <c r="Q7" s="38"/>
      <c r="R7" s="38"/>
      <c r="S7" s="38"/>
      <c r="T7" s="38"/>
      <c r="U7" s="38"/>
      <c r="V7" s="37"/>
      <c r="W7" s="36"/>
      <c r="X7" s="38"/>
      <c r="Y7" s="38"/>
      <c r="Z7" s="38"/>
      <c r="AA7" s="38"/>
      <c r="AB7" s="38"/>
      <c r="AC7" s="38"/>
      <c r="AD7" s="37"/>
    </row>
    <row r="8" spans="1:30" ht="16.5">
      <c r="A8" s="74" t="s">
        <v>63</v>
      </c>
      <c r="B8" s="20" t="s">
        <v>72</v>
      </c>
      <c r="C8" s="36">
        <v>1</v>
      </c>
      <c r="D8" s="37"/>
      <c r="E8" s="33">
        <f t="shared" si="0"/>
        <v>30</v>
      </c>
      <c r="F8" s="34">
        <f t="shared" si="1"/>
        <v>4</v>
      </c>
      <c r="G8" s="61">
        <v>20</v>
      </c>
      <c r="H8" s="38">
        <v>10</v>
      </c>
      <c r="I8" s="38"/>
      <c r="J8" s="2">
        <v>4</v>
      </c>
      <c r="K8" s="38"/>
      <c r="L8" s="38"/>
      <c r="M8" s="38"/>
      <c r="N8" s="37"/>
      <c r="O8" s="36"/>
      <c r="P8" s="38"/>
      <c r="Q8" s="38"/>
      <c r="R8" s="38"/>
      <c r="S8" s="38"/>
      <c r="T8" s="38"/>
      <c r="U8" s="38"/>
      <c r="V8" s="37"/>
      <c r="W8" s="36"/>
      <c r="X8" s="38"/>
      <c r="Y8" s="38"/>
      <c r="Z8" s="38"/>
      <c r="AA8" s="38"/>
      <c r="AB8" s="38"/>
      <c r="AC8" s="38"/>
      <c r="AD8" s="37"/>
    </row>
    <row r="9" spans="1:30" ht="16.5">
      <c r="A9" s="74" t="s">
        <v>17</v>
      </c>
      <c r="B9" s="20" t="s">
        <v>18</v>
      </c>
      <c r="C9" s="36"/>
      <c r="D9" s="37">
        <v>1</v>
      </c>
      <c r="E9" s="33">
        <f t="shared" si="0"/>
        <v>30</v>
      </c>
      <c r="F9" s="34">
        <f t="shared" si="1"/>
        <v>4</v>
      </c>
      <c r="G9" s="61">
        <v>20</v>
      </c>
      <c r="H9" s="38">
        <v>10</v>
      </c>
      <c r="I9" s="38"/>
      <c r="J9" s="2">
        <v>4</v>
      </c>
      <c r="K9" s="38"/>
      <c r="L9" s="38"/>
      <c r="M9" s="38"/>
      <c r="N9" s="37"/>
      <c r="O9" s="36"/>
      <c r="P9" s="38"/>
      <c r="Q9" s="38"/>
      <c r="R9" s="38"/>
      <c r="S9" s="38"/>
      <c r="T9" s="38"/>
      <c r="U9" s="38"/>
      <c r="V9" s="37"/>
      <c r="W9" s="36"/>
      <c r="X9" s="38"/>
      <c r="Y9" s="38"/>
      <c r="Z9" s="38"/>
      <c r="AA9" s="38"/>
      <c r="AB9" s="38"/>
      <c r="AC9" s="38"/>
      <c r="AD9" s="37"/>
    </row>
    <row r="10" spans="1:30" ht="16.5">
      <c r="A10" s="74" t="s">
        <v>64</v>
      </c>
      <c r="B10" s="20" t="s">
        <v>73</v>
      </c>
      <c r="C10" s="36"/>
      <c r="D10" s="37">
        <v>1</v>
      </c>
      <c r="E10" s="33">
        <f t="shared" si="0"/>
        <v>30</v>
      </c>
      <c r="F10" s="34">
        <f t="shared" si="1"/>
        <v>4</v>
      </c>
      <c r="G10" s="61">
        <v>20</v>
      </c>
      <c r="H10" s="38">
        <v>10</v>
      </c>
      <c r="I10" s="38"/>
      <c r="J10" s="2">
        <v>4</v>
      </c>
      <c r="K10" s="38"/>
      <c r="L10" s="38"/>
      <c r="M10" s="38"/>
      <c r="N10" s="37"/>
      <c r="O10" s="36"/>
      <c r="P10" s="38"/>
      <c r="Q10" s="38"/>
      <c r="R10" s="38"/>
      <c r="S10" s="38"/>
      <c r="T10" s="38"/>
      <c r="U10" s="38"/>
      <c r="V10" s="37"/>
      <c r="W10" s="36"/>
      <c r="X10" s="38"/>
      <c r="Y10" s="38"/>
      <c r="Z10" s="38"/>
      <c r="AA10" s="38"/>
      <c r="AB10" s="38"/>
      <c r="AC10" s="38"/>
      <c r="AD10" s="37"/>
    </row>
    <row r="11" spans="1:30" ht="16.5">
      <c r="A11" s="74" t="s">
        <v>20</v>
      </c>
      <c r="B11" s="20" t="s">
        <v>74</v>
      </c>
      <c r="C11" s="36"/>
      <c r="D11" s="37">
        <v>1</v>
      </c>
      <c r="E11" s="33">
        <f t="shared" si="0"/>
        <v>30</v>
      </c>
      <c r="F11" s="34">
        <f t="shared" si="1"/>
        <v>2</v>
      </c>
      <c r="G11" s="61">
        <v>30</v>
      </c>
      <c r="H11" s="38">
        <v>0</v>
      </c>
      <c r="I11" s="38"/>
      <c r="J11" s="2">
        <v>2</v>
      </c>
      <c r="K11" s="38"/>
      <c r="L11" s="38"/>
      <c r="M11" s="38"/>
      <c r="N11" s="37"/>
      <c r="O11" s="36"/>
      <c r="P11" s="38"/>
      <c r="Q11" s="38"/>
      <c r="R11" s="38"/>
      <c r="S11" s="38"/>
      <c r="T11" s="38"/>
      <c r="U11" s="38"/>
      <c r="V11" s="37"/>
      <c r="W11" s="36"/>
      <c r="X11" s="38"/>
      <c r="Y11" s="38"/>
      <c r="Z11" s="38"/>
      <c r="AA11" s="38"/>
      <c r="AB11" s="38"/>
      <c r="AC11" s="38"/>
      <c r="AD11" s="37"/>
    </row>
    <row r="12" spans="1:30" ht="16.5">
      <c r="A12" s="74" t="s">
        <v>23</v>
      </c>
      <c r="B12" s="20" t="s">
        <v>75</v>
      </c>
      <c r="C12" s="36">
        <v>1</v>
      </c>
      <c r="D12" s="37"/>
      <c r="E12" s="33">
        <f t="shared" si="0"/>
        <v>50</v>
      </c>
      <c r="F12" s="34">
        <f t="shared" si="1"/>
        <v>5</v>
      </c>
      <c r="G12" s="61">
        <v>30</v>
      </c>
      <c r="H12" s="38">
        <v>20</v>
      </c>
      <c r="I12" s="38"/>
      <c r="J12" s="2">
        <v>5</v>
      </c>
      <c r="K12" s="38"/>
      <c r="L12" s="38"/>
      <c r="M12" s="38"/>
      <c r="N12" s="37"/>
      <c r="O12" s="36"/>
      <c r="P12" s="38"/>
      <c r="Q12" s="38"/>
      <c r="R12" s="38"/>
      <c r="S12" s="38"/>
      <c r="T12" s="38"/>
      <c r="U12" s="38"/>
      <c r="V12" s="37"/>
      <c r="W12" s="36"/>
      <c r="X12" s="38"/>
      <c r="Y12" s="38"/>
      <c r="Z12" s="38"/>
      <c r="AA12" s="38"/>
      <c r="AB12" s="38"/>
      <c r="AC12" s="38"/>
      <c r="AD12" s="37"/>
    </row>
    <row r="13" spans="1:30" ht="16.5">
      <c r="A13" s="73" t="s">
        <v>25</v>
      </c>
      <c r="B13" s="20" t="s">
        <v>76</v>
      </c>
      <c r="C13" s="36"/>
      <c r="D13" s="37">
        <v>1</v>
      </c>
      <c r="E13" s="33">
        <f t="shared" si="0"/>
        <v>30</v>
      </c>
      <c r="F13" s="34">
        <f t="shared" si="1"/>
        <v>3</v>
      </c>
      <c r="G13" s="61"/>
      <c r="H13" s="38">
        <v>30</v>
      </c>
      <c r="I13" s="38"/>
      <c r="J13" s="2">
        <v>3</v>
      </c>
      <c r="K13" s="38"/>
      <c r="L13" s="38"/>
      <c r="M13" s="38"/>
      <c r="N13" s="37"/>
      <c r="O13" s="36"/>
      <c r="P13" s="38"/>
      <c r="Q13" s="38"/>
      <c r="R13" s="38"/>
      <c r="S13" s="38"/>
      <c r="T13" s="38"/>
      <c r="U13" s="38"/>
      <c r="V13" s="37"/>
      <c r="W13" s="36"/>
      <c r="X13" s="38"/>
      <c r="Y13" s="38"/>
      <c r="Z13" s="38"/>
      <c r="AA13" s="38"/>
      <c r="AB13" s="38"/>
      <c r="AC13" s="38"/>
      <c r="AD13" s="37"/>
    </row>
    <row r="14" spans="1:30" ht="16.5">
      <c r="A14" s="74" t="s">
        <v>116</v>
      </c>
      <c r="B14" s="20" t="s">
        <v>77</v>
      </c>
      <c r="C14" s="36"/>
      <c r="D14" s="37">
        <v>1</v>
      </c>
      <c r="E14" s="33">
        <f t="shared" si="0"/>
        <v>6</v>
      </c>
      <c r="F14" s="34">
        <f t="shared" si="1"/>
        <v>0</v>
      </c>
      <c r="G14" s="61">
        <v>6</v>
      </c>
      <c r="H14" s="38"/>
      <c r="I14" s="38"/>
      <c r="J14" s="2"/>
      <c r="K14" s="38"/>
      <c r="L14" s="38"/>
      <c r="M14" s="38"/>
      <c r="N14" s="37"/>
      <c r="O14" s="36"/>
      <c r="P14" s="38"/>
      <c r="Q14" s="38"/>
      <c r="R14" s="38"/>
      <c r="S14" s="38"/>
      <c r="T14" s="38"/>
      <c r="U14" s="38"/>
      <c r="V14" s="37"/>
      <c r="W14" s="36"/>
      <c r="X14" s="38"/>
      <c r="Y14" s="38"/>
      <c r="Z14" s="38"/>
      <c r="AA14" s="38"/>
      <c r="AB14" s="38"/>
      <c r="AC14" s="38"/>
      <c r="AD14" s="37"/>
    </row>
    <row r="15" spans="1:30" ht="16.5">
      <c r="A15" s="74" t="s">
        <v>26</v>
      </c>
      <c r="B15" s="20" t="s">
        <v>78</v>
      </c>
      <c r="C15" s="36">
        <v>2</v>
      </c>
      <c r="D15" s="37"/>
      <c r="E15" s="33">
        <f t="shared" si="0"/>
        <v>30</v>
      </c>
      <c r="F15" s="34">
        <f t="shared" si="1"/>
        <v>4</v>
      </c>
      <c r="G15" s="61"/>
      <c r="H15" s="38"/>
      <c r="I15" s="38"/>
      <c r="J15" s="2"/>
      <c r="K15" s="2">
        <v>20</v>
      </c>
      <c r="L15" s="38">
        <v>10</v>
      </c>
      <c r="M15" s="38"/>
      <c r="N15" s="62">
        <v>4</v>
      </c>
      <c r="O15" s="36"/>
      <c r="P15" s="38"/>
      <c r="Q15" s="38"/>
      <c r="R15" s="38"/>
      <c r="S15" s="38"/>
      <c r="T15" s="38"/>
      <c r="U15" s="38"/>
      <c r="V15" s="37"/>
      <c r="W15" s="36"/>
      <c r="X15" s="38"/>
      <c r="Y15" s="38"/>
      <c r="Z15" s="38"/>
      <c r="AA15" s="38"/>
      <c r="AB15" s="38"/>
      <c r="AC15" s="38"/>
      <c r="AD15" s="37"/>
    </row>
    <row r="16" spans="1:30" ht="16.5">
      <c r="A16" s="74" t="s">
        <v>27</v>
      </c>
      <c r="B16" s="20" t="s">
        <v>79</v>
      </c>
      <c r="C16" s="36"/>
      <c r="D16" s="37">
        <v>2</v>
      </c>
      <c r="E16" s="33">
        <f t="shared" si="0"/>
        <v>30</v>
      </c>
      <c r="F16" s="34">
        <f t="shared" si="1"/>
        <v>4</v>
      </c>
      <c r="G16" s="61"/>
      <c r="H16" s="38"/>
      <c r="I16" s="38"/>
      <c r="J16" s="2"/>
      <c r="K16" s="2">
        <v>20</v>
      </c>
      <c r="L16" s="38">
        <v>10</v>
      </c>
      <c r="M16" s="38"/>
      <c r="N16" s="62">
        <v>4</v>
      </c>
      <c r="O16" s="36"/>
      <c r="P16" s="38"/>
      <c r="Q16" s="38"/>
      <c r="R16" s="38"/>
      <c r="S16" s="38"/>
      <c r="T16" s="38"/>
      <c r="U16" s="38"/>
      <c r="V16" s="37"/>
      <c r="W16" s="36"/>
      <c r="X16" s="38"/>
      <c r="Y16" s="38"/>
      <c r="Z16" s="38"/>
      <c r="AA16" s="38"/>
      <c r="AB16" s="38"/>
      <c r="AC16" s="38"/>
      <c r="AD16" s="37"/>
    </row>
    <row r="17" spans="1:30" ht="16.5">
      <c r="A17" s="74" t="s">
        <v>28</v>
      </c>
      <c r="B17" s="20" t="s">
        <v>80</v>
      </c>
      <c r="C17" s="36">
        <v>2</v>
      </c>
      <c r="D17" s="37"/>
      <c r="E17" s="33">
        <f t="shared" si="0"/>
        <v>50</v>
      </c>
      <c r="F17" s="34">
        <f t="shared" si="1"/>
        <v>5</v>
      </c>
      <c r="G17" s="61"/>
      <c r="H17" s="38"/>
      <c r="I17" s="38"/>
      <c r="J17" s="2"/>
      <c r="K17" s="2">
        <v>30</v>
      </c>
      <c r="L17" s="38">
        <v>20</v>
      </c>
      <c r="M17" s="38"/>
      <c r="N17" s="62">
        <v>5</v>
      </c>
      <c r="O17" s="36"/>
      <c r="P17" s="38"/>
      <c r="Q17" s="38"/>
      <c r="R17" s="38"/>
      <c r="S17" s="38"/>
      <c r="T17" s="38"/>
      <c r="U17" s="38"/>
      <c r="V17" s="37"/>
      <c r="W17" s="36"/>
      <c r="X17" s="38"/>
      <c r="Y17" s="38"/>
      <c r="Z17" s="38"/>
      <c r="AA17" s="38"/>
      <c r="AB17" s="38"/>
      <c r="AC17" s="38"/>
      <c r="AD17" s="37"/>
    </row>
    <row r="18" spans="1:30" ht="16.5">
      <c r="A18" s="74" t="s">
        <v>29</v>
      </c>
      <c r="B18" s="20" t="s">
        <v>81</v>
      </c>
      <c r="C18" s="36">
        <v>2</v>
      </c>
      <c r="D18" s="37"/>
      <c r="E18" s="33">
        <f t="shared" si="0"/>
        <v>25</v>
      </c>
      <c r="F18" s="34">
        <f t="shared" si="1"/>
        <v>3</v>
      </c>
      <c r="G18" s="61"/>
      <c r="H18" s="38"/>
      <c r="I18" s="38"/>
      <c r="J18" s="2"/>
      <c r="K18" s="2">
        <v>15</v>
      </c>
      <c r="L18" s="38">
        <v>10</v>
      </c>
      <c r="M18" s="38"/>
      <c r="N18" s="62">
        <v>3</v>
      </c>
      <c r="O18" s="36"/>
      <c r="P18" s="38"/>
      <c r="Q18" s="38"/>
      <c r="R18" s="38"/>
      <c r="S18" s="38"/>
      <c r="T18" s="38"/>
      <c r="U18" s="38"/>
      <c r="V18" s="37"/>
      <c r="W18" s="36"/>
      <c r="X18" s="38"/>
      <c r="Y18" s="38"/>
      <c r="Z18" s="38"/>
      <c r="AA18" s="38"/>
      <c r="AB18" s="38"/>
      <c r="AC18" s="38"/>
      <c r="AD18" s="37"/>
    </row>
    <row r="19" spans="1:30" ht="16.5">
      <c r="A19" s="74" t="s">
        <v>30</v>
      </c>
      <c r="B19" s="20" t="s">
        <v>82</v>
      </c>
      <c r="C19" s="36">
        <v>2</v>
      </c>
      <c r="D19" s="37"/>
      <c r="E19" s="33">
        <f t="shared" si="0"/>
        <v>30</v>
      </c>
      <c r="F19" s="34">
        <f t="shared" si="1"/>
        <v>4</v>
      </c>
      <c r="G19" s="61"/>
      <c r="H19" s="38"/>
      <c r="I19" s="38"/>
      <c r="J19" s="2"/>
      <c r="K19" s="2">
        <v>20</v>
      </c>
      <c r="L19" s="38">
        <v>10</v>
      </c>
      <c r="M19" s="38"/>
      <c r="N19" s="62">
        <v>4</v>
      </c>
      <c r="O19" s="36"/>
      <c r="P19" s="38"/>
      <c r="Q19" s="38"/>
      <c r="R19" s="38"/>
      <c r="S19" s="38"/>
      <c r="T19" s="38"/>
      <c r="U19" s="38"/>
      <c r="V19" s="37"/>
      <c r="W19" s="36"/>
      <c r="X19" s="38"/>
      <c r="Y19" s="38"/>
      <c r="Z19" s="38"/>
      <c r="AA19" s="38"/>
      <c r="AB19" s="38"/>
      <c r="AC19" s="38"/>
      <c r="AD19" s="37"/>
    </row>
    <row r="20" spans="1:30" ht="16.5">
      <c r="A20" s="73" t="s">
        <v>31</v>
      </c>
      <c r="B20" s="20" t="s">
        <v>83</v>
      </c>
      <c r="C20" s="36"/>
      <c r="D20" s="37">
        <v>2</v>
      </c>
      <c r="E20" s="33">
        <f t="shared" si="0"/>
        <v>30</v>
      </c>
      <c r="F20" s="34">
        <f t="shared" si="1"/>
        <v>3</v>
      </c>
      <c r="G20" s="61"/>
      <c r="H20" s="38"/>
      <c r="I20" s="38"/>
      <c r="J20" s="2"/>
      <c r="K20" s="2">
        <v>15</v>
      </c>
      <c r="L20" s="38">
        <v>15</v>
      </c>
      <c r="M20" s="38"/>
      <c r="N20" s="62">
        <v>3</v>
      </c>
      <c r="O20" s="36"/>
      <c r="P20" s="38"/>
      <c r="Q20" s="38"/>
      <c r="R20" s="38"/>
      <c r="S20" s="38"/>
      <c r="T20" s="38"/>
      <c r="U20" s="38"/>
      <c r="V20" s="37"/>
      <c r="W20" s="36"/>
      <c r="X20" s="38"/>
      <c r="Y20" s="38"/>
      <c r="Z20" s="38"/>
      <c r="AA20" s="38"/>
      <c r="AB20" s="38"/>
      <c r="AC20" s="38"/>
      <c r="AD20" s="37"/>
    </row>
    <row r="21" spans="1:30" ht="16.5">
      <c r="A21" s="74" t="s">
        <v>32</v>
      </c>
      <c r="B21" s="20" t="s">
        <v>84</v>
      </c>
      <c r="C21" s="36"/>
      <c r="D21" s="37">
        <v>2</v>
      </c>
      <c r="E21" s="33">
        <f t="shared" si="0"/>
        <v>24</v>
      </c>
      <c r="F21" s="34">
        <f t="shared" si="1"/>
        <v>2</v>
      </c>
      <c r="G21" s="36"/>
      <c r="H21" s="38"/>
      <c r="I21" s="38"/>
      <c r="J21" s="2"/>
      <c r="K21" s="38"/>
      <c r="L21" s="38">
        <v>24</v>
      </c>
      <c r="M21" s="38"/>
      <c r="N21" s="62">
        <v>2</v>
      </c>
      <c r="O21" s="36"/>
      <c r="P21" s="38"/>
      <c r="Q21" s="38"/>
      <c r="R21" s="38"/>
      <c r="S21" s="38"/>
      <c r="T21" s="38"/>
      <c r="U21" s="38"/>
      <c r="V21" s="37"/>
      <c r="W21" s="36"/>
      <c r="X21" s="38"/>
      <c r="Y21" s="38"/>
      <c r="Z21" s="38"/>
      <c r="AA21" s="38"/>
      <c r="AB21" s="38"/>
      <c r="AC21" s="38"/>
      <c r="AD21" s="37"/>
    </row>
    <row r="22" spans="1:30" ht="16.5">
      <c r="A22" s="74" t="s">
        <v>33</v>
      </c>
      <c r="B22" s="21" t="s">
        <v>85</v>
      </c>
      <c r="C22" s="36"/>
      <c r="D22" s="37">
        <v>2</v>
      </c>
      <c r="E22" s="33">
        <f t="shared" si="0"/>
        <v>24</v>
      </c>
      <c r="F22" s="34">
        <f t="shared" si="1"/>
        <v>2</v>
      </c>
      <c r="G22" s="36"/>
      <c r="H22" s="38"/>
      <c r="I22" s="38"/>
      <c r="J22" s="2"/>
      <c r="K22" s="38"/>
      <c r="L22" s="38">
        <v>24</v>
      </c>
      <c r="M22" s="38"/>
      <c r="N22" s="62">
        <v>2</v>
      </c>
      <c r="O22" s="36"/>
      <c r="P22" s="38"/>
      <c r="Q22" s="38"/>
      <c r="R22" s="38"/>
      <c r="S22" s="38"/>
      <c r="T22" s="38"/>
      <c r="U22" s="38"/>
      <c r="V22" s="37"/>
      <c r="W22" s="36"/>
      <c r="X22" s="38"/>
      <c r="Y22" s="38"/>
      <c r="Z22" s="38"/>
      <c r="AA22" s="38"/>
      <c r="AB22" s="38"/>
      <c r="AC22" s="38"/>
      <c r="AD22" s="37"/>
    </row>
    <row r="23" spans="1:30" ht="16.5">
      <c r="A23" s="74" t="s">
        <v>34</v>
      </c>
      <c r="B23" s="22" t="s">
        <v>114</v>
      </c>
      <c r="C23" s="36"/>
      <c r="D23" s="37">
        <v>2</v>
      </c>
      <c r="E23" s="33">
        <f t="shared" si="0"/>
        <v>30</v>
      </c>
      <c r="F23" s="34">
        <f t="shared" si="1"/>
        <v>3</v>
      </c>
      <c r="G23" s="36"/>
      <c r="H23" s="38"/>
      <c r="I23" s="38"/>
      <c r="J23" s="2"/>
      <c r="K23" s="38"/>
      <c r="L23" s="38">
        <v>30</v>
      </c>
      <c r="M23" s="38"/>
      <c r="N23" s="62">
        <v>3</v>
      </c>
      <c r="O23" s="36"/>
      <c r="P23" s="38"/>
      <c r="Q23" s="38"/>
      <c r="R23" s="38"/>
      <c r="S23" s="38"/>
      <c r="T23" s="38"/>
      <c r="U23" s="38"/>
      <c r="V23" s="37"/>
      <c r="W23" s="36"/>
      <c r="X23" s="38"/>
      <c r="Y23" s="38"/>
      <c r="Z23" s="38"/>
      <c r="AA23" s="38"/>
      <c r="AB23" s="38"/>
      <c r="AC23" s="38"/>
      <c r="AD23" s="37"/>
    </row>
    <row r="24" spans="1:30" ht="16.5">
      <c r="A24" s="74" t="s">
        <v>35</v>
      </c>
      <c r="B24" s="20" t="s">
        <v>86</v>
      </c>
      <c r="C24" s="36">
        <v>3</v>
      </c>
      <c r="D24" s="37"/>
      <c r="E24" s="33">
        <f t="shared" si="0"/>
        <v>50</v>
      </c>
      <c r="F24" s="34">
        <f t="shared" si="1"/>
        <v>4</v>
      </c>
      <c r="G24" s="36"/>
      <c r="H24" s="38"/>
      <c r="I24" s="38"/>
      <c r="J24" s="38"/>
      <c r="K24" s="38"/>
      <c r="L24" s="38"/>
      <c r="M24" s="38"/>
      <c r="N24" s="37"/>
      <c r="O24" s="61">
        <v>30</v>
      </c>
      <c r="P24" s="38">
        <v>20</v>
      </c>
      <c r="Q24" s="38"/>
      <c r="R24" s="2">
        <v>4</v>
      </c>
      <c r="S24" s="38"/>
      <c r="T24" s="38"/>
      <c r="U24" s="38"/>
      <c r="V24" s="37"/>
      <c r="W24" s="36"/>
      <c r="X24" s="38"/>
      <c r="Y24" s="38"/>
      <c r="Z24" s="38"/>
      <c r="AA24" s="38"/>
      <c r="AB24" s="38"/>
      <c r="AC24" s="38"/>
      <c r="AD24" s="37"/>
    </row>
    <row r="25" spans="1:30" ht="16.5">
      <c r="A25" s="74" t="s">
        <v>36</v>
      </c>
      <c r="B25" s="20" t="s">
        <v>87</v>
      </c>
      <c r="C25" s="36">
        <v>3</v>
      </c>
      <c r="D25" s="37"/>
      <c r="E25" s="33">
        <f t="shared" si="0"/>
        <v>50</v>
      </c>
      <c r="F25" s="34">
        <f t="shared" si="1"/>
        <v>4</v>
      </c>
      <c r="G25" s="36"/>
      <c r="H25" s="38"/>
      <c r="I25" s="38"/>
      <c r="J25" s="38"/>
      <c r="K25" s="38"/>
      <c r="L25" s="38"/>
      <c r="M25" s="38"/>
      <c r="N25" s="37"/>
      <c r="O25" s="61">
        <v>30</v>
      </c>
      <c r="P25" s="38">
        <v>20</v>
      </c>
      <c r="Q25" s="38"/>
      <c r="R25" s="2">
        <v>4</v>
      </c>
      <c r="S25" s="38"/>
      <c r="T25" s="38"/>
      <c r="U25" s="38"/>
      <c r="V25" s="37"/>
      <c r="W25" s="36"/>
      <c r="X25" s="38"/>
      <c r="Y25" s="38"/>
      <c r="Z25" s="38"/>
      <c r="AA25" s="38"/>
      <c r="AB25" s="38"/>
      <c r="AC25" s="38"/>
      <c r="AD25" s="37"/>
    </row>
    <row r="26" spans="1:30" ht="16.5">
      <c r="A26" s="74" t="s">
        <v>37</v>
      </c>
      <c r="B26" s="20" t="s">
        <v>88</v>
      </c>
      <c r="C26" s="36">
        <v>3</v>
      </c>
      <c r="D26" s="37"/>
      <c r="E26" s="33">
        <f t="shared" si="0"/>
        <v>50</v>
      </c>
      <c r="F26" s="34">
        <f t="shared" si="1"/>
        <v>4</v>
      </c>
      <c r="G26" s="36"/>
      <c r="H26" s="38"/>
      <c r="I26" s="38"/>
      <c r="J26" s="38"/>
      <c r="K26" s="38"/>
      <c r="L26" s="38"/>
      <c r="M26" s="38"/>
      <c r="N26" s="37"/>
      <c r="O26" s="61">
        <v>30</v>
      </c>
      <c r="P26" s="38">
        <v>20</v>
      </c>
      <c r="Q26" s="38"/>
      <c r="R26" s="2">
        <v>4</v>
      </c>
      <c r="S26" s="38"/>
      <c r="T26" s="38"/>
      <c r="U26" s="38"/>
      <c r="V26" s="37"/>
      <c r="W26" s="36"/>
      <c r="X26" s="38"/>
      <c r="Y26" s="38"/>
      <c r="Z26" s="38"/>
      <c r="AA26" s="38"/>
      <c r="AB26" s="38"/>
      <c r="AC26" s="38"/>
      <c r="AD26" s="37"/>
    </row>
    <row r="27" spans="1:30" ht="16.5">
      <c r="A27" s="73" t="s">
        <v>38</v>
      </c>
      <c r="B27" s="20" t="s">
        <v>89</v>
      </c>
      <c r="C27" s="36">
        <v>3</v>
      </c>
      <c r="D27" s="37"/>
      <c r="E27" s="33">
        <f t="shared" si="0"/>
        <v>50</v>
      </c>
      <c r="F27" s="34">
        <f t="shared" si="1"/>
        <v>4</v>
      </c>
      <c r="G27" s="36"/>
      <c r="H27" s="38"/>
      <c r="I27" s="38"/>
      <c r="J27" s="38"/>
      <c r="K27" s="38"/>
      <c r="L27" s="38"/>
      <c r="M27" s="38"/>
      <c r="N27" s="37"/>
      <c r="O27" s="61">
        <v>30</v>
      </c>
      <c r="P27" s="38">
        <v>20</v>
      </c>
      <c r="Q27" s="38"/>
      <c r="R27" s="2">
        <v>4</v>
      </c>
      <c r="S27" s="38"/>
      <c r="T27" s="38"/>
      <c r="U27" s="38"/>
      <c r="V27" s="37"/>
      <c r="W27" s="36"/>
      <c r="X27" s="38"/>
      <c r="Y27" s="38"/>
      <c r="Z27" s="38"/>
      <c r="AA27" s="38"/>
      <c r="AB27" s="38"/>
      <c r="AC27" s="38"/>
      <c r="AD27" s="37"/>
    </row>
    <row r="28" spans="1:30" ht="16.5">
      <c r="A28" s="74" t="s">
        <v>39</v>
      </c>
      <c r="B28" s="20" t="s">
        <v>90</v>
      </c>
      <c r="C28" s="36">
        <v>3</v>
      </c>
      <c r="D28" s="37"/>
      <c r="E28" s="33">
        <f t="shared" si="0"/>
        <v>50</v>
      </c>
      <c r="F28" s="34">
        <f t="shared" si="1"/>
        <v>4</v>
      </c>
      <c r="G28" s="36"/>
      <c r="H28" s="38"/>
      <c r="I28" s="38"/>
      <c r="J28" s="38"/>
      <c r="K28" s="38"/>
      <c r="L28" s="38"/>
      <c r="M28" s="38"/>
      <c r="N28" s="37"/>
      <c r="O28" s="61">
        <v>30</v>
      </c>
      <c r="P28" s="38">
        <v>20</v>
      </c>
      <c r="Q28" s="38"/>
      <c r="R28" s="2">
        <v>4</v>
      </c>
      <c r="S28" s="38"/>
      <c r="T28" s="38"/>
      <c r="U28" s="38"/>
      <c r="V28" s="37"/>
      <c r="W28" s="36"/>
      <c r="X28" s="38"/>
      <c r="Y28" s="38"/>
      <c r="Z28" s="38"/>
      <c r="AA28" s="38"/>
      <c r="AB28" s="38"/>
      <c r="AC28" s="38"/>
      <c r="AD28" s="37"/>
    </row>
    <row r="29" spans="1:30" ht="16.5">
      <c r="A29" s="74" t="s">
        <v>40</v>
      </c>
      <c r="B29" s="21" t="s">
        <v>21</v>
      </c>
      <c r="C29" s="36"/>
      <c r="D29" s="37">
        <v>3</v>
      </c>
      <c r="E29" s="33">
        <f aca="true" t="shared" si="2" ref="E29:E48">G29+H29+I29+K29+L29+M29+O29+P29+Q29+S29+T29+U29+W29+X29+Y29+AA29+AB29+AC29</f>
        <v>30</v>
      </c>
      <c r="F29" s="34">
        <f aca="true" t="shared" si="3" ref="F29:F48">J29+N29+R29+V29+Z29+AD29</f>
        <v>1</v>
      </c>
      <c r="G29" s="36"/>
      <c r="H29" s="38"/>
      <c r="I29" s="38"/>
      <c r="J29" s="38"/>
      <c r="K29" s="38"/>
      <c r="L29" s="38"/>
      <c r="M29" s="38"/>
      <c r="N29" s="37"/>
      <c r="O29" s="61"/>
      <c r="P29" s="38">
        <v>30</v>
      </c>
      <c r="Q29" s="38"/>
      <c r="R29" s="2">
        <v>1</v>
      </c>
      <c r="S29" s="38"/>
      <c r="T29" s="38"/>
      <c r="U29" s="38"/>
      <c r="V29" s="37"/>
      <c r="W29" s="36"/>
      <c r="X29" s="38"/>
      <c r="Y29" s="38"/>
      <c r="Z29" s="38"/>
      <c r="AA29" s="38"/>
      <c r="AB29" s="38"/>
      <c r="AC29" s="38"/>
      <c r="AD29" s="37"/>
    </row>
    <row r="30" spans="1:30" ht="16.5">
      <c r="A30" s="74" t="s">
        <v>41</v>
      </c>
      <c r="B30" s="21" t="s">
        <v>91</v>
      </c>
      <c r="C30" s="36"/>
      <c r="D30" s="37">
        <v>3</v>
      </c>
      <c r="E30" s="33">
        <f t="shared" si="2"/>
        <v>24</v>
      </c>
      <c r="F30" s="34">
        <f t="shared" si="3"/>
        <v>3</v>
      </c>
      <c r="G30" s="36"/>
      <c r="H30" s="38"/>
      <c r="I30" s="38"/>
      <c r="J30" s="38"/>
      <c r="K30" s="38"/>
      <c r="L30" s="38"/>
      <c r="M30" s="38"/>
      <c r="N30" s="37"/>
      <c r="O30" s="61"/>
      <c r="P30" s="38">
        <v>24</v>
      </c>
      <c r="Q30" s="38"/>
      <c r="R30" s="2">
        <v>3</v>
      </c>
      <c r="S30" s="38"/>
      <c r="T30" s="38"/>
      <c r="U30" s="38"/>
      <c r="V30" s="37"/>
      <c r="W30" s="36"/>
      <c r="X30" s="38"/>
      <c r="Y30" s="38"/>
      <c r="Z30" s="38"/>
      <c r="AA30" s="38"/>
      <c r="AB30" s="38"/>
      <c r="AC30" s="38"/>
      <c r="AD30" s="37"/>
    </row>
    <row r="31" spans="1:30" ht="16.5">
      <c r="A31" s="74" t="s">
        <v>42</v>
      </c>
      <c r="B31" s="20" t="s">
        <v>92</v>
      </c>
      <c r="C31" s="36"/>
      <c r="D31" s="37">
        <v>3.4</v>
      </c>
      <c r="E31" s="33">
        <f t="shared" si="2"/>
        <v>60</v>
      </c>
      <c r="F31" s="34">
        <f t="shared" si="3"/>
        <v>5</v>
      </c>
      <c r="G31" s="36"/>
      <c r="H31" s="38"/>
      <c r="I31" s="38"/>
      <c r="J31" s="38"/>
      <c r="K31" s="38"/>
      <c r="L31" s="38"/>
      <c r="M31" s="38"/>
      <c r="N31" s="37"/>
      <c r="O31" s="61">
        <v>30</v>
      </c>
      <c r="P31" s="38">
        <v>15</v>
      </c>
      <c r="Q31" s="38"/>
      <c r="R31" s="2">
        <v>2</v>
      </c>
      <c r="S31" s="38"/>
      <c r="T31" s="38">
        <v>15</v>
      </c>
      <c r="U31" s="38"/>
      <c r="V31" s="37">
        <v>3</v>
      </c>
      <c r="W31" s="36"/>
      <c r="X31" s="38"/>
      <c r="Y31" s="38"/>
      <c r="Z31" s="38"/>
      <c r="AA31" s="38"/>
      <c r="AB31" s="38"/>
      <c r="AC31" s="38"/>
      <c r="AD31" s="37"/>
    </row>
    <row r="32" spans="1:30" ht="16.5">
      <c r="A32" s="74" t="s">
        <v>43</v>
      </c>
      <c r="B32" s="21" t="s">
        <v>19</v>
      </c>
      <c r="C32" s="36">
        <v>4</v>
      </c>
      <c r="D32" s="37">
        <v>3</v>
      </c>
      <c r="E32" s="33">
        <f t="shared" si="2"/>
        <v>120</v>
      </c>
      <c r="F32" s="34">
        <f t="shared" si="3"/>
        <v>8</v>
      </c>
      <c r="G32" s="36"/>
      <c r="H32" s="38"/>
      <c r="I32" s="38"/>
      <c r="J32" s="38"/>
      <c r="K32" s="38"/>
      <c r="L32" s="38"/>
      <c r="M32" s="38"/>
      <c r="N32" s="37"/>
      <c r="O32" s="61"/>
      <c r="P32" s="38">
        <v>60</v>
      </c>
      <c r="Q32" s="38"/>
      <c r="R32" s="2">
        <v>4</v>
      </c>
      <c r="S32" s="38"/>
      <c r="T32" s="38">
        <v>60</v>
      </c>
      <c r="U32" s="38"/>
      <c r="V32" s="37">
        <v>4</v>
      </c>
      <c r="W32" s="36"/>
      <c r="X32" s="38"/>
      <c r="Y32" s="38"/>
      <c r="Z32" s="38"/>
      <c r="AA32" s="38"/>
      <c r="AB32" s="38"/>
      <c r="AC32" s="38"/>
      <c r="AD32" s="37"/>
    </row>
    <row r="33" spans="1:30" ht="16.5">
      <c r="A33" s="74" t="s">
        <v>44</v>
      </c>
      <c r="B33" s="20" t="s">
        <v>93</v>
      </c>
      <c r="C33" s="36">
        <v>4</v>
      </c>
      <c r="D33" s="37"/>
      <c r="E33" s="33">
        <f t="shared" si="2"/>
        <v>50</v>
      </c>
      <c r="F33" s="34">
        <f t="shared" si="3"/>
        <v>4</v>
      </c>
      <c r="G33" s="36"/>
      <c r="H33" s="38"/>
      <c r="I33" s="38"/>
      <c r="J33" s="38"/>
      <c r="K33" s="38"/>
      <c r="L33" s="38"/>
      <c r="M33" s="38"/>
      <c r="N33" s="37"/>
      <c r="O33" s="36"/>
      <c r="P33" s="38"/>
      <c r="Q33" s="38"/>
      <c r="R33" s="38"/>
      <c r="S33" s="2">
        <v>30</v>
      </c>
      <c r="T33" s="38">
        <v>20</v>
      </c>
      <c r="U33" s="38"/>
      <c r="V33" s="62">
        <v>4</v>
      </c>
      <c r="W33" s="36"/>
      <c r="X33" s="38"/>
      <c r="Y33" s="38"/>
      <c r="Z33" s="38"/>
      <c r="AA33" s="38"/>
      <c r="AB33" s="38"/>
      <c r="AC33" s="38"/>
      <c r="AD33" s="37"/>
    </row>
    <row r="34" spans="1:30" ht="16.5">
      <c r="A34" s="73" t="s">
        <v>45</v>
      </c>
      <c r="B34" s="20" t="s">
        <v>94</v>
      </c>
      <c r="C34" s="36">
        <v>4</v>
      </c>
      <c r="D34" s="37"/>
      <c r="E34" s="33">
        <f t="shared" si="2"/>
        <v>50</v>
      </c>
      <c r="F34" s="34">
        <f t="shared" si="3"/>
        <v>4</v>
      </c>
      <c r="G34" s="36"/>
      <c r="H34" s="38"/>
      <c r="I34" s="38"/>
      <c r="J34" s="38"/>
      <c r="K34" s="38"/>
      <c r="L34" s="38"/>
      <c r="M34" s="38"/>
      <c r="N34" s="37"/>
      <c r="O34" s="36"/>
      <c r="P34" s="38"/>
      <c r="Q34" s="38"/>
      <c r="R34" s="38"/>
      <c r="S34" s="2">
        <v>30</v>
      </c>
      <c r="T34" s="38">
        <v>20</v>
      </c>
      <c r="U34" s="38"/>
      <c r="V34" s="62">
        <v>4</v>
      </c>
      <c r="W34" s="36"/>
      <c r="X34" s="38"/>
      <c r="Y34" s="38"/>
      <c r="Z34" s="38"/>
      <c r="AA34" s="38"/>
      <c r="AB34" s="38"/>
      <c r="AC34" s="38"/>
      <c r="AD34" s="37"/>
    </row>
    <row r="35" spans="1:30" ht="16.5">
      <c r="A35" s="74" t="s">
        <v>46</v>
      </c>
      <c r="B35" s="20" t="s">
        <v>95</v>
      </c>
      <c r="C35" s="36"/>
      <c r="D35" s="37">
        <v>4</v>
      </c>
      <c r="E35" s="33">
        <f t="shared" si="2"/>
        <v>30</v>
      </c>
      <c r="F35" s="34">
        <f t="shared" si="3"/>
        <v>3</v>
      </c>
      <c r="G35" s="36"/>
      <c r="H35" s="38"/>
      <c r="I35" s="38"/>
      <c r="J35" s="38"/>
      <c r="K35" s="38"/>
      <c r="L35" s="38"/>
      <c r="M35" s="38"/>
      <c r="N35" s="37"/>
      <c r="O35" s="36"/>
      <c r="P35" s="38"/>
      <c r="Q35" s="38"/>
      <c r="R35" s="38"/>
      <c r="S35" s="2">
        <v>20</v>
      </c>
      <c r="T35" s="38">
        <v>10</v>
      </c>
      <c r="U35" s="38"/>
      <c r="V35" s="62">
        <v>3</v>
      </c>
      <c r="W35" s="36"/>
      <c r="X35" s="38"/>
      <c r="Y35" s="38"/>
      <c r="Z35" s="38"/>
      <c r="AA35" s="38"/>
      <c r="AB35" s="38"/>
      <c r="AC35" s="38"/>
      <c r="AD35" s="37"/>
    </row>
    <row r="36" spans="1:30" ht="16.5">
      <c r="A36" s="74" t="s">
        <v>47</v>
      </c>
      <c r="B36" s="21" t="s">
        <v>96</v>
      </c>
      <c r="C36" s="36"/>
      <c r="D36" s="37">
        <v>4</v>
      </c>
      <c r="E36" s="33">
        <f t="shared" si="2"/>
        <v>24</v>
      </c>
      <c r="F36" s="34">
        <f t="shared" si="3"/>
        <v>3</v>
      </c>
      <c r="G36" s="36"/>
      <c r="H36" s="38"/>
      <c r="I36" s="38"/>
      <c r="J36" s="38"/>
      <c r="K36" s="38"/>
      <c r="L36" s="38"/>
      <c r="M36" s="38"/>
      <c r="N36" s="37"/>
      <c r="O36" s="36"/>
      <c r="P36" s="38"/>
      <c r="Q36" s="38"/>
      <c r="R36" s="38"/>
      <c r="S36" s="2"/>
      <c r="T36" s="38">
        <v>24</v>
      </c>
      <c r="U36" s="38"/>
      <c r="V36" s="62">
        <v>3</v>
      </c>
      <c r="W36" s="36"/>
      <c r="X36" s="38"/>
      <c r="Y36" s="38"/>
      <c r="Z36" s="38"/>
      <c r="AA36" s="38"/>
      <c r="AB36" s="38"/>
      <c r="AC36" s="38"/>
      <c r="AD36" s="37"/>
    </row>
    <row r="37" spans="1:30" ht="16.5">
      <c r="A37" s="74" t="s">
        <v>48</v>
      </c>
      <c r="B37" s="21" t="s">
        <v>97</v>
      </c>
      <c r="C37" s="36"/>
      <c r="D37" s="37">
        <v>4</v>
      </c>
      <c r="E37" s="33">
        <f t="shared" si="2"/>
        <v>24</v>
      </c>
      <c r="F37" s="34">
        <f t="shared" si="3"/>
        <v>3</v>
      </c>
      <c r="G37" s="36"/>
      <c r="H37" s="38"/>
      <c r="I37" s="38"/>
      <c r="J37" s="38"/>
      <c r="K37" s="38"/>
      <c r="L37" s="38"/>
      <c r="M37" s="38"/>
      <c r="N37" s="37"/>
      <c r="O37" s="36"/>
      <c r="P37" s="38"/>
      <c r="Q37" s="38"/>
      <c r="R37" s="38"/>
      <c r="S37" s="2"/>
      <c r="T37" s="38">
        <v>24</v>
      </c>
      <c r="U37" s="38"/>
      <c r="V37" s="62">
        <v>3</v>
      </c>
      <c r="W37" s="36"/>
      <c r="X37" s="38"/>
      <c r="Y37" s="38"/>
      <c r="Z37" s="38"/>
      <c r="AA37" s="38"/>
      <c r="AB37" s="38"/>
      <c r="AC37" s="38"/>
      <c r="AD37" s="37"/>
    </row>
    <row r="38" spans="1:30" ht="16.5">
      <c r="A38" s="74" t="s">
        <v>49</v>
      </c>
      <c r="B38" s="21" t="s">
        <v>98</v>
      </c>
      <c r="C38" s="36"/>
      <c r="D38" s="37">
        <v>4</v>
      </c>
      <c r="E38" s="33">
        <f t="shared" si="2"/>
        <v>24</v>
      </c>
      <c r="F38" s="34">
        <f t="shared" si="3"/>
        <v>3</v>
      </c>
      <c r="G38" s="36"/>
      <c r="H38" s="38"/>
      <c r="I38" s="38"/>
      <c r="J38" s="38"/>
      <c r="K38" s="38"/>
      <c r="L38" s="38"/>
      <c r="M38" s="38"/>
      <c r="N38" s="37"/>
      <c r="O38" s="36"/>
      <c r="P38" s="38"/>
      <c r="Q38" s="38"/>
      <c r="R38" s="38"/>
      <c r="S38" s="2"/>
      <c r="T38" s="38">
        <v>24</v>
      </c>
      <c r="U38" s="38"/>
      <c r="V38" s="62">
        <v>3</v>
      </c>
      <c r="W38" s="36"/>
      <c r="X38" s="38"/>
      <c r="Y38" s="38"/>
      <c r="Z38" s="38"/>
      <c r="AA38" s="38"/>
      <c r="AB38" s="38"/>
      <c r="AC38" s="38"/>
      <c r="AD38" s="37"/>
    </row>
    <row r="39" spans="1:30" ht="16.5">
      <c r="A39" s="74" t="s">
        <v>50</v>
      </c>
      <c r="B39" s="21" t="s">
        <v>99</v>
      </c>
      <c r="C39" s="36"/>
      <c r="D39" s="37">
        <v>4</v>
      </c>
      <c r="E39" s="33">
        <f t="shared" si="2"/>
        <v>30</v>
      </c>
      <c r="F39" s="34">
        <f t="shared" si="3"/>
        <v>3</v>
      </c>
      <c r="G39" s="36"/>
      <c r="H39" s="38"/>
      <c r="I39" s="38"/>
      <c r="J39" s="38"/>
      <c r="K39" s="38"/>
      <c r="L39" s="38"/>
      <c r="M39" s="38"/>
      <c r="N39" s="37"/>
      <c r="O39" s="36"/>
      <c r="P39" s="38"/>
      <c r="Q39" s="38"/>
      <c r="R39" s="38"/>
      <c r="S39" s="40"/>
      <c r="T39" s="38">
        <v>30</v>
      </c>
      <c r="U39" s="38"/>
      <c r="V39" s="62">
        <v>3</v>
      </c>
      <c r="W39" s="36"/>
      <c r="X39" s="38"/>
      <c r="Y39" s="38"/>
      <c r="Z39" s="38"/>
      <c r="AA39" s="38"/>
      <c r="AB39" s="38"/>
      <c r="AC39" s="38"/>
      <c r="AD39" s="37"/>
    </row>
    <row r="40" spans="1:30" s="13" customFormat="1" ht="16.5">
      <c r="A40" s="74" t="s">
        <v>51</v>
      </c>
      <c r="B40" s="23" t="s">
        <v>113</v>
      </c>
      <c r="C40" s="41"/>
      <c r="D40" s="42">
        <v>5</v>
      </c>
      <c r="E40" s="43">
        <f t="shared" si="2"/>
        <v>40</v>
      </c>
      <c r="F40" s="44">
        <f t="shared" si="3"/>
        <v>4</v>
      </c>
      <c r="G40" s="41"/>
      <c r="H40" s="46"/>
      <c r="I40" s="46"/>
      <c r="J40" s="46"/>
      <c r="K40" s="46"/>
      <c r="L40" s="46"/>
      <c r="M40" s="46"/>
      <c r="N40" s="42"/>
      <c r="O40" s="41"/>
      <c r="P40" s="46"/>
      <c r="Q40" s="46"/>
      <c r="R40" s="46"/>
      <c r="S40" s="46"/>
      <c r="T40" s="46"/>
      <c r="U40" s="46"/>
      <c r="V40" s="42"/>
      <c r="W40" s="67">
        <v>40</v>
      </c>
      <c r="X40" s="46"/>
      <c r="Y40" s="46"/>
      <c r="Z40" s="3">
        <v>4</v>
      </c>
      <c r="AA40" s="46"/>
      <c r="AB40" s="46"/>
      <c r="AC40" s="46"/>
      <c r="AD40" s="42"/>
    </row>
    <row r="41" spans="1:30" ht="16.5">
      <c r="A41" s="73" t="s">
        <v>52</v>
      </c>
      <c r="B41" s="20" t="s">
        <v>100</v>
      </c>
      <c r="C41" s="36">
        <v>5</v>
      </c>
      <c r="D41" s="37"/>
      <c r="E41" s="33">
        <f t="shared" si="2"/>
        <v>45</v>
      </c>
      <c r="F41" s="34">
        <f t="shared" si="3"/>
        <v>3</v>
      </c>
      <c r="G41" s="36"/>
      <c r="H41" s="38"/>
      <c r="I41" s="38"/>
      <c r="J41" s="38"/>
      <c r="K41" s="38"/>
      <c r="L41" s="38"/>
      <c r="M41" s="38"/>
      <c r="N41" s="37"/>
      <c r="O41" s="36"/>
      <c r="P41" s="38"/>
      <c r="Q41" s="38"/>
      <c r="R41" s="38"/>
      <c r="S41" s="38"/>
      <c r="T41" s="38"/>
      <c r="U41" s="38"/>
      <c r="V41" s="37"/>
      <c r="W41" s="61">
        <v>30</v>
      </c>
      <c r="X41" s="38">
        <v>15</v>
      </c>
      <c r="Y41" s="38"/>
      <c r="Z41" s="2">
        <v>3</v>
      </c>
      <c r="AA41" s="38"/>
      <c r="AB41" s="38"/>
      <c r="AC41" s="38"/>
      <c r="AD41" s="37"/>
    </row>
    <row r="42" spans="1:30" ht="16.5">
      <c r="A42" s="74" t="s">
        <v>53</v>
      </c>
      <c r="B42" s="20" t="s">
        <v>101</v>
      </c>
      <c r="C42" s="36">
        <v>5</v>
      </c>
      <c r="D42" s="37"/>
      <c r="E42" s="33">
        <f>G42+H42+I42+K42+L42+M42+O42+P42+Q42+S42+T42+U42+W42+X42+Y42+AA42+AB42+AC42</f>
        <v>45</v>
      </c>
      <c r="F42" s="34">
        <f>J42+N42+R42+V42+Z42+AD42</f>
        <v>3</v>
      </c>
      <c r="G42" s="36"/>
      <c r="H42" s="38"/>
      <c r="I42" s="38"/>
      <c r="J42" s="38"/>
      <c r="K42" s="38"/>
      <c r="L42" s="38"/>
      <c r="M42" s="38"/>
      <c r="N42" s="37"/>
      <c r="O42" s="36"/>
      <c r="P42" s="38"/>
      <c r="Q42" s="38"/>
      <c r="R42" s="38"/>
      <c r="S42" s="38"/>
      <c r="T42" s="38"/>
      <c r="U42" s="38"/>
      <c r="V42" s="37"/>
      <c r="W42" s="61">
        <v>30</v>
      </c>
      <c r="X42" s="38">
        <v>15</v>
      </c>
      <c r="Y42" s="38"/>
      <c r="Z42" s="2">
        <v>3</v>
      </c>
      <c r="AA42" s="38"/>
      <c r="AB42" s="38"/>
      <c r="AC42" s="38"/>
      <c r="AD42" s="37"/>
    </row>
    <row r="43" spans="1:30" ht="16.5">
      <c r="A43" s="74" t="s">
        <v>54</v>
      </c>
      <c r="B43" s="20" t="s">
        <v>102</v>
      </c>
      <c r="C43" s="36">
        <v>5</v>
      </c>
      <c r="D43" s="37"/>
      <c r="E43" s="33">
        <f>G43+H43+I43+K43+L43+M43+O43+P43+Q43+S43+T43+U43+W43+X43+Y43+AA43+AB43+AC43</f>
        <v>45</v>
      </c>
      <c r="F43" s="34">
        <f>J43+N43+R43+V43+Z43+AD43</f>
        <v>3</v>
      </c>
      <c r="G43" s="36"/>
      <c r="H43" s="38"/>
      <c r="I43" s="38"/>
      <c r="J43" s="38"/>
      <c r="K43" s="38"/>
      <c r="L43" s="38"/>
      <c r="M43" s="38"/>
      <c r="N43" s="37"/>
      <c r="O43" s="36"/>
      <c r="P43" s="38"/>
      <c r="Q43" s="38"/>
      <c r="R43" s="38"/>
      <c r="S43" s="38"/>
      <c r="T43" s="38"/>
      <c r="U43" s="38"/>
      <c r="V43" s="37"/>
      <c r="W43" s="61">
        <v>30</v>
      </c>
      <c r="X43" s="38">
        <v>15</v>
      </c>
      <c r="Y43" s="38"/>
      <c r="Z43" s="2">
        <v>3</v>
      </c>
      <c r="AA43" s="38"/>
      <c r="AB43" s="38"/>
      <c r="AC43" s="38"/>
      <c r="AD43" s="37"/>
    </row>
    <row r="44" spans="1:30" ht="16.5">
      <c r="A44" s="74" t="s">
        <v>55</v>
      </c>
      <c r="B44" s="20" t="s">
        <v>103</v>
      </c>
      <c r="C44" s="36">
        <v>5</v>
      </c>
      <c r="D44" s="37"/>
      <c r="E44" s="33">
        <f>G44+H44+I44+K44+L44+M44+O44+P44+Q44+S44+T44+U44+W44+X44+Y44+AA44+AB44+AC44</f>
        <v>30</v>
      </c>
      <c r="F44" s="34">
        <f>J44+N44+R44+V44+Z44+AD44</f>
        <v>3</v>
      </c>
      <c r="G44" s="36"/>
      <c r="H44" s="38"/>
      <c r="I44" s="38"/>
      <c r="J44" s="38"/>
      <c r="K44" s="38"/>
      <c r="L44" s="38"/>
      <c r="M44" s="38"/>
      <c r="N44" s="37"/>
      <c r="O44" s="36"/>
      <c r="P44" s="38"/>
      <c r="Q44" s="38"/>
      <c r="R44" s="38"/>
      <c r="S44" s="38"/>
      <c r="T44" s="38"/>
      <c r="U44" s="38"/>
      <c r="V44" s="37"/>
      <c r="W44" s="61">
        <v>20</v>
      </c>
      <c r="X44" s="38">
        <v>10</v>
      </c>
      <c r="Y44" s="38"/>
      <c r="Z44" s="2">
        <v>3</v>
      </c>
      <c r="AA44" s="38"/>
      <c r="AB44" s="38"/>
      <c r="AC44" s="38"/>
      <c r="AD44" s="37"/>
    </row>
    <row r="45" spans="1:30" ht="16.5">
      <c r="A45" s="74" t="s">
        <v>56</v>
      </c>
      <c r="B45" s="20" t="s">
        <v>24</v>
      </c>
      <c r="C45" s="36"/>
      <c r="D45" s="37">
        <v>5</v>
      </c>
      <c r="E45" s="33">
        <f>G45+H45+I45+K45+L45+M45+O45+P45+Q45+S45+T45+U45+W45+X45+Y45+AA45+AB45+AC45</f>
        <v>10</v>
      </c>
      <c r="F45" s="34">
        <f>J45+N45+R45+V45+Z45+AD45</f>
        <v>1</v>
      </c>
      <c r="G45" s="36"/>
      <c r="H45" s="38"/>
      <c r="I45" s="38"/>
      <c r="J45" s="38"/>
      <c r="K45" s="38"/>
      <c r="L45" s="38"/>
      <c r="M45" s="38"/>
      <c r="N45" s="37"/>
      <c r="O45" s="36"/>
      <c r="P45" s="38"/>
      <c r="Q45" s="38"/>
      <c r="R45" s="38"/>
      <c r="S45" s="38"/>
      <c r="T45" s="38"/>
      <c r="U45" s="38"/>
      <c r="V45" s="37"/>
      <c r="W45" s="61">
        <v>10</v>
      </c>
      <c r="X45" s="38"/>
      <c r="Y45" s="38"/>
      <c r="Z45" s="2">
        <v>1</v>
      </c>
      <c r="AA45" s="38"/>
      <c r="AB45" s="38"/>
      <c r="AC45" s="38"/>
      <c r="AD45" s="37"/>
    </row>
    <row r="46" spans="1:30" ht="16.5">
      <c r="A46" s="74" t="s">
        <v>57</v>
      </c>
      <c r="B46" s="21" t="s">
        <v>104</v>
      </c>
      <c r="C46" s="36"/>
      <c r="D46" s="37">
        <v>5</v>
      </c>
      <c r="E46" s="33">
        <f t="shared" si="2"/>
        <v>24</v>
      </c>
      <c r="F46" s="34">
        <f t="shared" si="3"/>
        <v>3</v>
      </c>
      <c r="G46" s="36"/>
      <c r="H46" s="38"/>
      <c r="I46" s="38"/>
      <c r="J46" s="38"/>
      <c r="K46" s="38"/>
      <c r="L46" s="38"/>
      <c r="M46" s="38"/>
      <c r="N46" s="37"/>
      <c r="O46" s="36"/>
      <c r="P46" s="38"/>
      <c r="Q46" s="38"/>
      <c r="R46" s="38"/>
      <c r="S46" s="38"/>
      <c r="T46" s="38"/>
      <c r="U46" s="38"/>
      <c r="V46" s="37"/>
      <c r="W46" s="36"/>
      <c r="X46" s="38">
        <v>24</v>
      </c>
      <c r="Y46" s="38"/>
      <c r="Z46" s="2">
        <v>3</v>
      </c>
      <c r="AA46" s="38"/>
      <c r="AB46" s="38"/>
      <c r="AC46" s="38"/>
      <c r="AD46" s="37"/>
    </row>
    <row r="47" spans="1:30" ht="16.5">
      <c r="A47" s="74" t="s">
        <v>58</v>
      </c>
      <c r="B47" s="21" t="s">
        <v>105</v>
      </c>
      <c r="C47" s="36"/>
      <c r="D47" s="37">
        <v>5.6</v>
      </c>
      <c r="E47" s="33">
        <f t="shared" si="2"/>
        <v>45</v>
      </c>
      <c r="F47" s="34">
        <f t="shared" si="3"/>
        <v>8</v>
      </c>
      <c r="G47" s="36"/>
      <c r="H47" s="38"/>
      <c r="I47" s="38"/>
      <c r="J47" s="38"/>
      <c r="K47" s="38"/>
      <c r="L47" s="38"/>
      <c r="M47" s="38"/>
      <c r="N47" s="37"/>
      <c r="O47" s="36"/>
      <c r="P47" s="38"/>
      <c r="Q47" s="38"/>
      <c r="R47" s="38"/>
      <c r="S47" s="38"/>
      <c r="T47" s="38"/>
      <c r="U47" s="38"/>
      <c r="V47" s="37"/>
      <c r="W47" s="36"/>
      <c r="X47" s="38">
        <v>15</v>
      </c>
      <c r="Y47" s="38"/>
      <c r="Z47" s="2">
        <v>4</v>
      </c>
      <c r="AA47" s="38"/>
      <c r="AB47" s="38">
        <v>30</v>
      </c>
      <c r="AC47" s="38"/>
      <c r="AD47" s="62">
        <v>4</v>
      </c>
    </row>
    <row r="48" spans="1:30" ht="16.5">
      <c r="A48" s="73" t="s">
        <v>59</v>
      </c>
      <c r="B48" s="21" t="s">
        <v>106</v>
      </c>
      <c r="C48" s="36"/>
      <c r="D48" s="37">
        <v>5.6</v>
      </c>
      <c r="E48" s="33">
        <f t="shared" si="2"/>
        <v>60</v>
      </c>
      <c r="F48" s="34">
        <f t="shared" si="3"/>
        <v>12</v>
      </c>
      <c r="G48" s="36"/>
      <c r="H48" s="38"/>
      <c r="I48" s="38"/>
      <c r="J48" s="38"/>
      <c r="K48" s="38"/>
      <c r="L48" s="38"/>
      <c r="M48" s="38"/>
      <c r="N48" s="37"/>
      <c r="O48" s="36"/>
      <c r="P48" s="38"/>
      <c r="Q48" s="38"/>
      <c r="R48" s="38"/>
      <c r="S48" s="38"/>
      <c r="T48" s="38"/>
      <c r="U48" s="38"/>
      <c r="V48" s="37"/>
      <c r="W48" s="36"/>
      <c r="X48" s="38"/>
      <c r="Y48" s="38">
        <v>30</v>
      </c>
      <c r="Z48" s="2">
        <v>6</v>
      </c>
      <c r="AA48" s="38"/>
      <c r="AB48" s="38"/>
      <c r="AC48" s="38">
        <v>30</v>
      </c>
      <c r="AD48" s="62">
        <v>6</v>
      </c>
    </row>
    <row r="49" spans="1:30" ht="16.5">
      <c r="A49" s="74" t="s">
        <v>117</v>
      </c>
      <c r="B49" s="23" t="s">
        <v>113</v>
      </c>
      <c r="C49" s="41"/>
      <c r="D49" s="42">
        <v>6</v>
      </c>
      <c r="E49" s="33">
        <f t="shared" si="0"/>
        <v>30</v>
      </c>
      <c r="F49" s="34">
        <f t="shared" si="1"/>
        <v>3</v>
      </c>
      <c r="G49" s="36"/>
      <c r="H49" s="38"/>
      <c r="I49" s="38"/>
      <c r="J49" s="38"/>
      <c r="K49" s="38"/>
      <c r="L49" s="38"/>
      <c r="M49" s="38"/>
      <c r="N49" s="37"/>
      <c r="O49" s="36"/>
      <c r="P49" s="38"/>
      <c r="Q49" s="38"/>
      <c r="R49" s="38"/>
      <c r="S49" s="38"/>
      <c r="T49" s="38"/>
      <c r="U49" s="38"/>
      <c r="V49" s="37"/>
      <c r="W49" s="36"/>
      <c r="X49" s="38"/>
      <c r="Y49" s="38"/>
      <c r="Z49" s="38"/>
      <c r="AA49" s="3">
        <v>30</v>
      </c>
      <c r="AB49" s="3"/>
      <c r="AC49" s="38"/>
      <c r="AD49" s="68">
        <v>3</v>
      </c>
    </row>
    <row r="50" spans="1:30" ht="16.5" customHeight="1">
      <c r="A50" s="74" t="s">
        <v>60</v>
      </c>
      <c r="B50" s="20" t="s">
        <v>107</v>
      </c>
      <c r="C50" s="36">
        <v>6</v>
      </c>
      <c r="D50" s="37"/>
      <c r="E50" s="33">
        <f t="shared" si="0"/>
        <v>45</v>
      </c>
      <c r="F50" s="34">
        <f t="shared" si="1"/>
        <v>3</v>
      </c>
      <c r="G50" s="36"/>
      <c r="H50" s="38"/>
      <c r="I50" s="38"/>
      <c r="J50" s="38"/>
      <c r="K50" s="38"/>
      <c r="L50" s="38"/>
      <c r="M50" s="38"/>
      <c r="N50" s="37"/>
      <c r="O50" s="36"/>
      <c r="P50" s="38"/>
      <c r="Q50" s="38"/>
      <c r="R50" s="38"/>
      <c r="S50" s="38"/>
      <c r="T50" s="38"/>
      <c r="U50" s="38"/>
      <c r="V50" s="37"/>
      <c r="W50" s="36"/>
      <c r="X50" s="38"/>
      <c r="Y50" s="38"/>
      <c r="Z50" s="38"/>
      <c r="AA50" s="2">
        <v>30</v>
      </c>
      <c r="AB50" s="2">
        <v>15</v>
      </c>
      <c r="AC50" s="38"/>
      <c r="AD50" s="62">
        <v>3</v>
      </c>
    </row>
    <row r="51" spans="1:30" ht="16.5" customHeight="1">
      <c r="A51" s="74" t="s">
        <v>61</v>
      </c>
      <c r="B51" s="20" t="s">
        <v>108</v>
      </c>
      <c r="C51" s="36">
        <v>6</v>
      </c>
      <c r="D51" s="37"/>
      <c r="E51" s="33">
        <f>G51+H51+I51+K51+L51+M51+O51+P51+Q51+S51+T51+U51+W51+X51+Y51+AA51+AB51+AC51</f>
        <v>45</v>
      </c>
      <c r="F51" s="34">
        <f>J51+N51+R51+V51+Z51+AD51</f>
        <v>3</v>
      </c>
      <c r="G51" s="36"/>
      <c r="H51" s="38"/>
      <c r="I51" s="38"/>
      <c r="J51" s="38"/>
      <c r="K51" s="38"/>
      <c r="L51" s="38"/>
      <c r="M51" s="38"/>
      <c r="N51" s="37"/>
      <c r="O51" s="36"/>
      <c r="P51" s="38"/>
      <c r="Q51" s="38"/>
      <c r="R51" s="38"/>
      <c r="S51" s="38"/>
      <c r="T51" s="38"/>
      <c r="U51" s="38"/>
      <c r="V51" s="37"/>
      <c r="W51" s="36"/>
      <c r="X51" s="38"/>
      <c r="Y51" s="38"/>
      <c r="Z51" s="38"/>
      <c r="AA51" s="2">
        <v>30</v>
      </c>
      <c r="AB51" s="2">
        <v>15</v>
      </c>
      <c r="AC51" s="38"/>
      <c r="AD51" s="62">
        <v>3</v>
      </c>
    </row>
    <row r="52" spans="1:30" ht="16.5" customHeight="1">
      <c r="A52" s="74" t="s">
        <v>118</v>
      </c>
      <c r="B52" s="20" t="s">
        <v>109</v>
      </c>
      <c r="C52" s="36">
        <v>6</v>
      </c>
      <c r="D52" s="37"/>
      <c r="E52" s="33">
        <f>G52+H52+I52+K52+L52+M52+O52+P52+Q52+S52+T52+U52+W52+X52+Y52+AA52+AB52+AC52</f>
        <v>45</v>
      </c>
      <c r="F52" s="34">
        <f>J52+N52+R52+V52+Z52+AD52</f>
        <v>3</v>
      </c>
      <c r="G52" s="36"/>
      <c r="H52" s="38"/>
      <c r="I52" s="38"/>
      <c r="J52" s="38"/>
      <c r="K52" s="38"/>
      <c r="L52" s="38"/>
      <c r="M52" s="38"/>
      <c r="N52" s="37"/>
      <c r="O52" s="36"/>
      <c r="P52" s="38"/>
      <c r="Q52" s="38"/>
      <c r="R52" s="38"/>
      <c r="S52" s="38"/>
      <c r="T52" s="38"/>
      <c r="U52" s="38"/>
      <c r="V52" s="37"/>
      <c r="W52" s="36"/>
      <c r="X52" s="38"/>
      <c r="Y52" s="38"/>
      <c r="Z52" s="38"/>
      <c r="AA52" s="2">
        <v>30</v>
      </c>
      <c r="AB52" s="2">
        <v>15</v>
      </c>
      <c r="AC52" s="38"/>
      <c r="AD52" s="62">
        <v>3</v>
      </c>
    </row>
    <row r="53" spans="1:30" ht="16.5" customHeight="1">
      <c r="A53" s="74" t="s">
        <v>119</v>
      </c>
      <c r="B53" s="21" t="s">
        <v>110</v>
      </c>
      <c r="C53" s="47"/>
      <c r="D53" s="48">
        <v>6</v>
      </c>
      <c r="E53" s="33">
        <f>G53+H53+I53+K53+L53+M53+O53+P53+Q53+S53+T53+U53+W53+X53+Y53+AA53+AB53+AC53</f>
        <v>36</v>
      </c>
      <c r="F53" s="34">
        <f>J53+N53+R53+V53+Z53+AD53</f>
        <v>3</v>
      </c>
      <c r="G53" s="47"/>
      <c r="H53" s="49"/>
      <c r="I53" s="49"/>
      <c r="J53" s="49"/>
      <c r="K53" s="49"/>
      <c r="L53" s="49"/>
      <c r="M53" s="49"/>
      <c r="N53" s="48"/>
      <c r="O53" s="47"/>
      <c r="P53" s="49"/>
      <c r="Q53" s="49"/>
      <c r="R53" s="49"/>
      <c r="S53" s="49"/>
      <c r="T53" s="49"/>
      <c r="U53" s="49"/>
      <c r="V53" s="48"/>
      <c r="W53" s="47"/>
      <c r="X53" s="49"/>
      <c r="Y53" s="49"/>
      <c r="Z53" s="49"/>
      <c r="AA53" s="50"/>
      <c r="AB53" s="50">
        <v>36</v>
      </c>
      <c r="AC53" s="49"/>
      <c r="AD53" s="69">
        <v>3</v>
      </c>
    </row>
    <row r="54" spans="1:30" ht="14.25" customHeight="1" thickBot="1">
      <c r="A54" s="74" t="s">
        <v>208</v>
      </c>
      <c r="B54" s="159" t="s">
        <v>122</v>
      </c>
      <c r="C54" s="51"/>
      <c r="D54" s="52">
        <v>6</v>
      </c>
      <c r="E54" s="53">
        <v>120</v>
      </c>
      <c r="F54" s="52">
        <v>5</v>
      </c>
      <c r="G54" s="51"/>
      <c r="H54" s="54"/>
      <c r="I54" s="54"/>
      <c r="J54" s="54"/>
      <c r="K54" s="54"/>
      <c r="L54" s="54"/>
      <c r="M54" s="54"/>
      <c r="N54" s="52"/>
      <c r="O54" s="51"/>
      <c r="P54" s="54"/>
      <c r="Q54" s="54"/>
      <c r="R54" s="54"/>
      <c r="S54" s="54"/>
      <c r="T54" s="54"/>
      <c r="U54" s="54"/>
      <c r="V54" s="52"/>
      <c r="W54" s="51"/>
      <c r="X54" s="54"/>
      <c r="Y54" s="54"/>
      <c r="Z54" s="54"/>
      <c r="AA54" s="5"/>
      <c r="AB54" s="5"/>
      <c r="AC54" s="54"/>
      <c r="AD54" s="70">
        <v>5</v>
      </c>
    </row>
    <row r="55" spans="1:30" s="14" customFormat="1" ht="18" thickBot="1" thickTop="1">
      <c r="A55" s="180" t="s">
        <v>69</v>
      </c>
      <c r="B55" s="181"/>
      <c r="C55" s="181"/>
      <c r="D55" s="182"/>
      <c r="E55" s="55">
        <f>G55+H55+I55+K55+L55+M55+O55+P55+Q55+S55+T55+U55+W55+X55+Y55+AA55+AB55+AC55</f>
        <v>1800</v>
      </c>
      <c r="F55" s="56">
        <f>J55+N55+R55+V55+Z55+AD55</f>
        <v>180</v>
      </c>
      <c r="G55" s="63">
        <f aca="true" t="shared" si="4" ref="G55:AC55">SUM(G6:G53)</f>
        <v>166</v>
      </c>
      <c r="H55" s="57">
        <f t="shared" si="4"/>
        <v>100</v>
      </c>
      <c r="I55" s="57">
        <f t="shared" si="4"/>
        <v>0</v>
      </c>
      <c r="J55" s="57">
        <f t="shared" si="4"/>
        <v>30</v>
      </c>
      <c r="K55" s="57">
        <f t="shared" si="4"/>
        <v>120</v>
      </c>
      <c r="L55" s="57">
        <f t="shared" si="4"/>
        <v>153</v>
      </c>
      <c r="M55" s="57">
        <f t="shared" si="4"/>
        <v>0</v>
      </c>
      <c r="N55" s="64">
        <f t="shared" si="4"/>
        <v>30</v>
      </c>
      <c r="O55" s="63">
        <f t="shared" si="4"/>
        <v>180</v>
      </c>
      <c r="P55" s="57">
        <f t="shared" si="4"/>
        <v>229</v>
      </c>
      <c r="Q55" s="57">
        <f t="shared" si="4"/>
        <v>0</v>
      </c>
      <c r="R55" s="57">
        <f t="shared" si="4"/>
        <v>30</v>
      </c>
      <c r="S55" s="57">
        <f t="shared" si="4"/>
        <v>80</v>
      </c>
      <c r="T55" s="57">
        <f t="shared" si="4"/>
        <v>227</v>
      </c>
      <c r="U55" s="57">
        <f t="shared" si="4"/>
        <v>0</v>
      </c>
      <c r="V55" s="64">
        <f t="shared" si="4"/>
        <v>30</v>
      </c>
      <c r="W55" s="63">
        <f t="shared" si="4"/>
        <v>160</v>
      </c>
      <c r="X55" s="57">
        <f t="shared" si="4"/>
        <v>94</v>
      </c>
      <c r="Y55" s="57">
        <f t="shared" si="4"/>
        <v>30</v>
      </c>
      <c r="Z55" s="57">
        <f t="shared" si="4"/>
        <v>30</v>
      </c>
      <c r="AA55" s="57">
        <f t="shared" si="4"/>
        <v>120</v>
      </c>
      <c r="AB55" s="57">
        <f t="shared" si="4"/>
        <v>111</v>
      </c>
      <c r="AC55" s="57">
        <f t="shared" si="4"/>
        <v>30</v>
      </c>
      <c r="AD55" s="64">
        <f>SUM(AD6:AD54)</f>
        <v>30</v>
      </c>
    </row>
    <row r="56" spans="1:30" s="14" customFormat="1" ht="17.25" thickTop="1">
      <c r="A56" s="163" t="s">
        <v>120</v>
      </c>
      <c r="B56" s="164"/>
      <c r="C56" s="164"/>
      <c r="D56" s="165"/>
      <c r="E56" s="93">
        <v>1391</v>
      </c>
      <c r="F56" s="94">
        <v>124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14" customFormat="1" ht="17.25" thickBot="1">
      <c r="A57" s="166" t="s">
        <v>121</v>
      </c>
      <c r="B57" s="167"/>
      <c r="C57" s="167"/>
      <c r="D57" s="168"/>
      <c r="E57" s="72">
        <v>529</v>
      </c>
      <c r="F57" s="71">
        <v>56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2" s="16" customFormat="1" ht="17.25" thickTop="1">
      <c r="A58" s="25" t="s">
        <v>124</v>
      </c>
      <c r="B58" s="15"/>
    </row>
    <row r="59" spans="1:30" s="16" customFormat="1" ht="16.5">
      <c r="A59" s="24" t="s">
        <v>123</v>
      </c>
      <c r="E59" s="17"/>
      <c r="F59" s="17"/>
      <c r="H59" s="17"/>
      <c r="I59" s="2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16" customFormat="1" ht="15.75" customHeight="1">
      <c r="A60" s="11"/>
      <c r="E60" s="17"/>
      <c r="F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16" customFormat="1" ht="16.5">
      <c r="A61" s="11"/>
      <c r="B61"/>
      <c r="C61" s="1"/>
      <c r="D61" s="1"/>
      <c r="E61" s="1"/>
      <c r="F61" s="1"/>
      <c r="I61" s="26"/>
      <c r="J61" s="2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16" customFormat="1" ht="16.5">
      <c r="A62" s="11"/>
      <c r="B62"/>
      <c r="C62" s="1"/>
      <c r="D62" s="1"/>
      <c r="E62" s="1"/>
      <c r="F62" s="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2:30" s="16" customFormat="1" ht="16.5">
      <c r="B63"/>
      <c r="C63"/>
      <c r="D63"/>
      <c r="E63"/>
      <c r="F63"/>
      <c r="G63" s="17"/>
      <c r="H63" s="17"/>
      <c r="I63" s="2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s="16" customFormat="1" ht="16.5">
      <c r="B64"/>
      <c r="C64"/>
      <c r="D64"/>
      <c r="E64"/>
      <c r="F6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s="16" customFormat="1" ht="16.5">
      <c r="B65"/>
      <c r="C65"/>
      <c r="D65"/>
      <c r="E65"/>
      <c r="F65"/>
      <c r="G65" s="17"/>
      <c r="H65" s="17"/>
      <c r="I65" s="26"/>
      <c r="J65" s="2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s="16" customFormat="1" ht="16.5">
      <c r="B66"/>
      <c r="C66"/>
      <c r="D66"/>
      <c r="E66"/>
      <c r="F6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s="16" customFormat="1" ht="16.5">
      <c r="B67"/>
      <c r="C67"/>
      <c r="D67"/>
      <c r="E67"/>
      <c r="F6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s="16" customFormat="1" ht="16.5">
      <c r="B68"/>
      <c r="C68"/>
      <c r="D68"/>
      <c r="E68"/>
      <c r="F6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30" s="16" customFormat="1" ht="16.5">
      <c r="B69"/>
      <c r="C69"/>
      <c r="D69"/>
      <c r="E69"/>
      <c r="F69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2:30" s="16" customFormat="1" ht="16.5">
      <c r="B70"/>
      <c r="C70"/>
      <c r="D70"/>
      <c r="E70"/>
      <c r="F7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2:30" s="16" customFormat="1" ht="16.5">
      <c r="B71"/>
      <c r="C71"/>
      <c r="D71"/>
      <c r="E71"/>
      <c r="F7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2:30" s="16" customFormat="1" ht="16.5">
      <c r="B72"/>
      <c r="C72"/>
      <c r="D72"/>
      <c r="E72"/>
      <c r="F7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2:30" s="16" customFormat="1" ht="16.5">
      <c r="B73"/>
      <c r="C73"/>
      <c r="D73"/>
      <c r="E73"/>
      <c r="F7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2:30" s="16" customFormat="1" ht="16.5">
      <c r="B74"/>
      <c r="C74"/>
      <c r="D74"/>
      <c r="E74"/>
      <c r="F74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2:30" s="16" customFormat="1" ht="16.5">
      <c r="B75"/>
      <c r="C75"/>
      <c r="D75"/>
      <c r="E75"/>
      <c r="F7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0" s="16" customFormat="1" ht="16.5">
      <c r="B76"/>
      <c r="C76"/>
      <c r="D76"/>
      <c r="E76"/>
      <c r="F7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0" s="16" customFormat="1" ht="16.5">
      <c r="B77"/>
      <c r="C77"/>
      <c r="D77"/>
      <c r="E77"/>
      <c r="F77"/>
      <c r="G77" s="17"/>
      <c r="H77" s="17"/>
      <c r="I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0" s="16" customFormat="1" ht="16.5">
      <c r="B78"/>
      <c r="C78"/>
      <c r="D78"/>
      <c r="E78"/>
      <c r="F78"/>
      <c r="G78" s="17"/>
      <c r="H78" s="17"/>
      <c r="I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2:30" s="16" customFormat="1" ht="16.5">
      <c r="B79"/>
      <c r="C79"/>
      <c r="D79"/>
      <c r="E79"/>
      <c r="F79"/>
      <c r="G79" s="17"/>
      <c r="H79" s="17"/>
      <c r="I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s="16" customFormat="1" ht="16.5">
      <c r="B80"/>
      <c r="C80"/>
      <c r="D80"/>
      <c r="E80"/>
      <c r="F80"/>
      <c r="G80" s="17"/>
      <c r="H80" s="17"/>
      <c r="I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2:30" s="16" customFormat="1" ht="16.5">
      <c r="B81"/>
      <c r="C81"/>
      <c r="D81"/>
      <c r="E81"/>
      <c r="F81"/>
      <c r="G81" s="17"/>
      <c r="H81" s="17"/>
      <c r="I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2:30" s="16" customFormat="1" ht="16.5">
      <c r="B82"/>
      <c r="C82"/>
      <c r="D82"/>
      <c r="E82"/>
      <c r="F82"/>
      <c r="G82" s="17"/>
      <c r="H82" s="17"/>
      <c r="I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2:30" s="16" customFormat="1" ht="16.5">
      <c r="B83"/>
      <c r="C83"/>
      <c r="D83"/>
      <c r="E83"/>
      <c r="F83"/>
      <c r="G83" s="17"/>
      <c r="H83" s="17"/>
      <c r="I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2:30" s="16" customFormat="1" ht="16.5">
      <c r="B84"/>
      <c r="C84"/>
      <c r="D84"/>
      <c r="E84"/>
      <c r="F8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2:30" s="16" customFormat="1" ht="16.5">
      <c r="B85"/>
      <c r="C85"/>
      <c r="D85"/>
      <c r="E85"/>
      <c r="F85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2:30" s="16" customFormat="1" ht="16.5">
      <c r="B86"/>
      <c r="C86"/>
      <c r="D86"/>
      <c r="E86"/>
      <c r="F8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2:30" s="16" customFormat="1" ht="16.5">
      <c r="B87"/>
      <c r="C87"/>
      <c r="D87"/>
      <c r="E87"/>
      <c r="F8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2:30" s="16" customFormat="1" ht="16.5">
      <c r="B88"/>
      <c r="C88"/>
      <c r="D88"/>
      <c r="E88"/>
      <c r="F8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2:30" s="16" customFormat="1" ht="16.5">
      <c r="B89"/>
      <c r="C89"/>
      <c r="D89"/>
      <c r="E89"/>
      <c r="F89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2:30" s="16" customFormat="1" ht="16.5">
      <c r="B90"/>
      <c r="C90"/>
      <c r="D90"/>
      <c r="E90"/>
      <c r="F9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2:30" s="16" customFormat="1" ht="16.5">
      <c r="B91"/>
      <c r="C91"/>
      <c r="D91"/>
      <c r="E91"/>
      <c r="F9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2:30" s="16" customFormat="1" ht="16.5">
      <c r="B92"/>
      <c r="C92"/>
      <c r="D92"/>
      <c r="E92"/>
      <c r="F9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2:30" s="16" customFormat="1" ht="16.5">
      <c r="B93"/>
      <c r="C93"/>
      <c r="D93"/>
      <c r="E93"/>
      <c r="F93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2:30" s="16" customFormat="1" ht="16.5">
      <c r="B94"/>
      <c r="C94"/>
      <c r="D94"/>
      <c r="E94"/>
      <c r="F9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2:30" s="16" customFormat="1" ht="16.5">
      <c r="B95"/>
      <c r="C95"/>
      <c r="D95"/>
      <c r="E95"/>
      <c r="F95"/>
      <c r="G95" s="17"/>
      <c r="H95" s="17"/>
      <c r="I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2:30" s="16" customFormat="1" ht="16.5">
      <c r="B96"/>
      <c r="C96"/>
      <c r="D96"/>
      <c r="E96"/>
      <c r="F96"/>
      <c r="G96" s="17"/>
      <c r="H96" s="17"/>
      <c r="I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2:30" s="16" customFormat="1" ht="16.5">
      <c r="B97"/>
      <c r="C97"/>
      <c r="D97"/>
      <c r="E97"/>
      <c r="F97"/>
      <c r="G97" s="17"/>
      <c r="H97" s="17"/>
      <c r="I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3:30" s="16" customFormat="1" ht="16.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3:30" s="16" customFormat="1" ht="16.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3:30" s="16" customFormat="1" ht="16.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3:30" s="16" customFormat="1" ht="16.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3:30" s="16" customFormat="1" ht="16.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3:30" s="16" customFormat="1" ht="16.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3:30" s="16" customFormat="1" ht="16.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3:30" s="16" customFormat="1" ht="16.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3:30" s="16" customFormat="1" ht="16.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3:30" s="16" customFormat="1" ht="16.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3:30" s="16" customFormat="1" ht="16.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3:30" s="16" customFormat="1" ht="16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3:30" s="16" customFormat="1" ht="16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3:30" s="16" customFormat="1" ht="16.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3:30" s="16" customFormat="1" ht="16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3:30" s="16" customFormat="1" ht="16.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3:30" s="16" customFormat="1" ht="16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3:30" s="16" customFormat="1" ht="16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3:30" s="16" customFormat="1" ht="16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3:30" s="16" customFormat="1" ht="16.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3:30" s="16" customFormat="1" ht="16.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3:30" s="16" customFormat="1" ht="16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3:30" s="16" customFormat="1" ht="16.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3:30" s="16" customFormat="1" ht="16.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3:30" s="16" customFormat="1" ht="16.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3:30" s="16" customFormat="1" ht="16.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3:30" s="16" customFormat="1" ht="16.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3:30" s="16" customFormat="1" ht="16.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3:30" s="16" customFormat="1" ht="16.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3:30" s="16" customFormat="1" ht="16.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3:30" s="16" customFormat="1" ht="16.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3:30" s="16" customFormat="1" ht="16.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3:30" s="16" customFormat="1" ht="16.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3:30" s="16" customFormat="1" ht="16.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3:30" s="16" customFormat="1" ht="16.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3:30" s="16" customFormat="1" ht="16.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3:30" s="16" customFormat="1" ht="16.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3:30" s="16" customFormat="1" ht="16.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3:30" s="16" customFormat="1" ht="16.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3:30" s="16" customFormat="1" ht="16.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3:30" s="16" customFormat="1" ht="16.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3:30" s="16" customFormat="1" ht="16.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3:30" s="16" customFormat="1" ht="16.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3:30" s="16" customFormat="1" ht="16.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3:30" s="16" customFormat="1" ht="16.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3:30" s="16" customFormat="1" ht="16.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3:30" s="16" customFormat="1" ht="16.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3:30" s="16" customFormat="1" ht="16.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3:30" s="16" customFormat="1" ht="16.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3:30" s="16" customFormat="1" ht="16.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3:30" s="16" customFormat="1" ht="16.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3:30" s="16" customFormat="1" ht="16.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3:30" s="16" customFormat="1" ht="16.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3:30" s="16" customFormat="1" ht="16.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3:30" s="16" customFormat="1" ht="16.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3:30" s="16" customFormat="1" ht="16.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3:30" s="16" customFormat="1" ht="16.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3:30" s="16" customFormat="1" ht="16.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3:30" s="16" customFormat="1" ht="16.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3:30" s="16" customFormat="1" ht="16.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3:30" s="16" customFormat="1" ht="16.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3:30" s="16" customFormat="1" ht="16.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3:30" s="16" customFormat="1" ht="16.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3:30" s="16" customFormat="1" ht="16.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3:30" s="16" customFormat="1" ht="16.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3:30" s="16" customFormat="1" ht="16.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3:30" s="16" customFormat="1" ht="16.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3:30" s="16" customFormat="1" ht="16.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3:30" s="16" customFormat="1" ht="16.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3:30" s="16" customFormat="1" ht="16.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 spans="3:30" s="16" customFormat="1" ht="16.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 spans="3:30" s="16" customFormat="1" ht="16.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 spans="3:30" s="16" customFormat="1" ht="16.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 spans="3:30" s="16" customFormat="1" ht="16.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 spans="3:30" s="16" customFormat="1" ht="16.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3:30" s="16" customFormat="1" ht="16.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3:30" s="16" customFormat="1" ht="16.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3:30" s="16" customFormat="1" ht="16.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3:30" s="16" customFormat="1" ht="16.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3:30" s="16" customFormat="1" ht="16.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3:30" s="16" customFormat="1" ht="16.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3:30" s="16" customFormat="1" ht="16.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3:30" s="16" customFormat="1" ht="16.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3:30" s="16" customFormat="1" ht="16.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3:30" s="16" customFormat="1" ht="16.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3:30" s="16" customFormat="1" ht="16.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3:30" s="16" customFormat="1" ht="16.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3:30" s="16" customFormat="1" ht="16.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3:30" s="16" customFormat="1" ht="16.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3:30" s="16" customFormat="1" ht="16.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3:30" s="16" customFormat="1" ht="16.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3:30" s="16" customFormat="1" ht="16.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3:30" s="16" customFormat="1" ht="16.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3:30" s="16" customFormat="1" ht="16.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3:30" s="16" customFormat="1" ht="16.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3:30" s="16" customFormat="1" ht="16.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3:30" s="16" customFormat="1" ht="16.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3:30" s="16" customFormat="1" ht="16.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3:30" s="16" customFormat="1" ht="16.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3:30" s="16" customFormat="1" ht="16.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3:30" s="16" customFormat="1" ht="16.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3:30" s="16" customFormat="1" ht="16.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3:30" s="16" customFormat="1" ht="16.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3:30" s="16" customFormat="1" ht="16.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3:30" s="16" customFormat="1" ht="16.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3:30" s="16" customFormat="1" ht="16.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3:30" s="16" customFormat="1" ht="16.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3:30" s="16" customFormat="1" ht="16.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3:30" s="16" customFormat="1" ht="16.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3:30" s="16" customFormat="1" ht="16.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3:30" s="16" customFormat="1" ht="16.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3:30" s="16" customFormat="1" ht="16.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3:30" s="16" customFormat="1" ht="16.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3:30" s="16" customFormat="1" ht="16.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3:30" s="16" customFormat="1" ht="16.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3:30" s="16" customFormat="1" ht="16.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3:30" s="16" customFormat="1" ht="16.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3:30" s="16" customFormat="1" ht="16.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3:30" s="16" customFormat="1" ht="16.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3:30" s="16" customFormat="1" ht="16.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3:30" s="16" customFormat="1" ht="16.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3:30" s="16" customFormat="1" ht="16.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3:30" s="16" customFormat="1" ht="16.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3:30" s="16" customFormat="1" ht="16.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3:30" s="16" customFormat="1" ht="16.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3:30" s="16" customFormat="1" ht="16.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3:30" s="16" customFormat="1" ht="16.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3:30" s="16" customFormat="1" ht="16.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3:30" s="16" customFormat="1" ht="16.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3:30" s="16" customFormat="1" ht="16.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3:30" s="16" customFormat="1" ht="16.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3:30" s="16" customFormat="1" ht="16.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3:30" s="16" customFormat="1" ht="16.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3:30" s="16" customFormat="1" ht="16.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3:30" s="16" customFormat="1" ht="16.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3:30" s="16" customFormat="1" ht="16.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3:30" s="16" customFormat="1" ht="16.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3:30" s="16" customFormat="1" ht="16.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3:30" s="16" customFormat="1" ht="16.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3:30" s="16" customFormat="1" ht="16.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3:30" s="16" customFormat="1" ht="16.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3:30" s="16" customFormat="1" ht="16.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3:30" s="16" customFormat="1" ht="16.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3:30" s="16" customFormat="1" ht="16.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3:30" s="16" customFormat="1" ht="16.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3:30" s="16" customFormat="1" ht="16.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3:30" s="16" customFormat="1" ht="16.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3:30" s="16" customFormat="1" ht="16.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3:30" s="16" customFormat="1" ht="16.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3:30" s="16" customFormat="1" ht="16.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3:30" s="16" customFormat="1" ht="16.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3:30" s="16" customFormat="1" ht="16.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3:30" s="16" customFormat="1" ht="16.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3:30" s="16" customFormat="1" ht="16.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3:30" s="16" customFormat="1" ht="16.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3:30" s="16" customFormat="1" ht="16.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3:30" s="16" customFormat="1" ht="16.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3:30" s="16" customFormat="1" ht="16.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3:30" s="16" customFormat="1" ht="16.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3:30" s="16" customFormat="1" ht="16.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3:30" s="16" customFormat="1" ht="16.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3:30" s="16" customFormat="1" ht="16.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3:30" s="16" customFormat="1" ht="16.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3:30" s="16" customFormat="1" ht="16.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3:30" s="16" customFormat="1" ht="16.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3:30" s="16" customFormat="1" ht="16.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3:30" s="16" customFormat="1" ht="16.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3:30" s="16" customFormat="1" ht="16.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3:30" s="16" customFormat="1" ht="16.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3:30" s="16" customFormat="1" ht="16.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3:30" s="16" customFormat="1" ht="16.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3:30" s="16" customFormat="1" ht="16.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3:30" s="16" customFormat="1" ht="16.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3:30" s="16" customFormat="1" ht="16.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3:30" s="16" customFormat="1" ht="16.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3:30" s="16" customFormat="1" ht="16.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3:30" s="16" customFormat="1" ht="16.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3:30" s="16" customFormat="1" ht="16.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3:30" s="16" customFormat="1" ht="16.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3:30" s="16" customFormat="1" ht="16.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3:30" s="16" customFormat="1" ht="16.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3:30" s="16" customFormat="1" ht="16.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3:30" s="16" customFormat="1" ht="16.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3:30" s="16" customFormat="1" ht="16.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3:30" s="16" customFormat="1" ht="16.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3:30" s="16" customFormat="1" ht="16.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3:30" s="16" customFormat="1" ht="16.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3:30" s="16" customFormat="1" ht="16.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3:30" s="16" customFormat="1" ht="16.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3:30" s="16" customFormat="1" ht="16.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3:30" s="16" customFormat="1" ht="16.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3:30" s="16" customFormat="1" ht="16.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3:30" s="16" customFormat="1" ht="16.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3:30" s="16" customFormat="1" ht="16.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3:30" s="16" customFormat="1" ht="16.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3:30" s="16" customFormat="1" ht="16.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3:30" s="16" customFormat="1" ht="16.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3:30" s="16" customFormat="1" ht="16.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3:30" s="16" customFormat="1" ht="16.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3:30" s="16" customFormat="1" ht="16.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3:30" s="16" customFormat="1" ht="16.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3:30" s="16" customFormat="1" ht="16.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3:30" s="16" customFormat="1" ht="16.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3:30" s="16" customFormat="1" ht="16.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3:30" s="16" customFormat="1" ht="16.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3:30" s="16" customFormat="1" ht="16.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3:30" s="16" customFormat="1" ht="16.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3:30" s="16" customFormat="1" ht="16.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3:30" s="16" customFormat="1" ht="16.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3:30" s="16" customFormat="1" ht="16.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3:30" s="16" customFormat="1" ht="16.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3:30" s="16" customFormat="1" ht="16.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3:30" s="16" customFormat="1" ht="16.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3:30" s="16" customFormat="1" ht="16.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3:30" s="16" customFormat="1" ht="16.5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3:30" s="16" customFormat="1" ht="16.5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3:30" s="16" customFormat="1" ht="16.5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3:30" s="16" customFormat="1" ht="16.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3:30" s="16" customFormat="1" ht="16.5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3:30" s="16" customFormat="1" ht="16.5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3:30" s="16" customFormat="1" ht="16.5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3:30" s="16" customFormat="1" ht="16.5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3:30" s="16" customFormat="1" ht="16.5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3:30" s="16" customFormat="1" ht="16.5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3:30" s="16" customFormat="1" ht="16.5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3:30" s="16" customFormat="1" ht="16.5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3:30" s="16" customFormat="1" ht="16.5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3:30" s="16" customFormat="1" ht="16.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3:30" s="16" customFormat="1" ht="16.5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3:30" s="16" customFormat="1" ht="16.5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3:30" s="16" customFormat="1" ht="16.5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3:30" s="16" customFormat="1" ht="16.5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3:30" s="16" customFormat="1" ht="16.5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3:30" s="16" customFormat="1" ht="16.5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3:30" s="16" customFormat="1" ht="16.5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3:30" s="16" customFormat="1" ht="16.5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3:30" s="16" customFormat="1" ht="16.5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</sheetData>
  <sheetProtection/>
  <mergeCells count="19">
    <mergeCell ref="A55:D55"/>
    <mergeCell ref="W4:Z4"/>
    <mergeCell ref="G4:J4"/>
    <mergeCell ref="K4:N4"/>
    <mergeCell ref="O4:R4"/>
    <mergeCell ref="E4:E5"/>
    <mergeCell ref="F4:F5"/>
    <mergeCell ref="A3:A5"/>
    <mergeCell ref="B3:B5"/>
    <mergeCell ref="A1:AD1"/>
    <mergeCell ref="A56:D56"/>
    <mergeCell ref="A57:D57"/>
    <mergeCell ref="AA4:AD4"/>
    <mergeCell ref="W3:AD3"/>
    <mergeCell ref="C3:D4"/>
    <mergeCell ref="E3:F3"/>
    <mergeCell ref="G3:N3"/>
    <mergeCell ref="O3:V3"/>
    <mergeCell ref="S4:V4"/>
  </mergeCells>
  <printOptions/>
  <pageMargins left="0.7" right="0.7" top="0.75" bottom="0.75" header="0.3" footer="0.3"/>
  <pageSetup horizontalDpi="600" verticalDpi="600" orientation="landscape" paperSize="9" scale="50" r:id="rId1"/>
  <headerFooter alignWithMargins="0">
    <oddHeader>&amp;L&amp;"Calibri,Pogrubiony"Uniwersytet Gdański
Wydział: Oceanografii i Geografii
Kierunek: Geografia
&amp;R&amp;"Calibri,Kursywa"&amp;10Załącznik nr 6a (wymagany do wniosku 
do Senatu UG w sprawie zatwierdzenia
 programu kształcenia)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1"/>
  <sheetViews>
    <sheetView zoomScale="75" zoomScaleNormal="75" workbookViewId="0" topLeftCell="A11">
      <selection activeCell="C14" sqref="C14"/>
    </sheetView>
  </sheetViews>
  <sheetFormatPr defaultColWidth="8.8515625" defaultRowHeight="15"/>
  <cols>
    <col min="1" max="1" width="7.7109375" style="11" customWidth="1"/>
    <col min="2" max="2" width="43.7109375" style="16" customWidth="1"/>
    <col min="3" max="3" width="6.421875" style="17" customWidth="1"/>
    <col min="4" max="4" width="6.140625" style="17" customWidth="1"/>
    <col min="5" max="6" width="8.8515625" style="17" customWidth="1"/>
    <col min="7" max="9" width="5.140625" style="17" customWidth="1"/>
    <col min="10" max="10" width="5.7109375" style="17" bestFit="1" customWidth="1"/>
    <col min="11" max="13" width="5.140625" style="17" customWidth="1"/>
    <col min="14" max="14" width="5.7109375" style="17" bestFit="1" customWidth="1"/>
    <col min="15" max="17" width="5.140625" style="17" customWidth="1"/>
    <col min="18" max="18" width="5.7109375" style="17" bestFit="1" customWidth="1"/>
    <col min="19" max="21" width="5.140625" style="17" customWidth="1"/>
    <col min="22" max="22" width="5.7109375" style="17" bestFit="1" customWidth="1"/>
    <col min="23" max="25" width="5.140625" style="17" customWidth="1"/>
    <col min="26" max="26" width="5.7109375" style="17" bestFit="1" customWidth="1"/>
    <col min="27" max="29" width="5.140625" style="17" customWidth="1"/>
    <col min="30" max="30" width="5.7109375" style="17" bestFit="1" customWidth="1"/>
    <col min="31" max="16384" width="8.8515625" style="11" customWidth="1"/>
  </cols>
  <sheetData>
    <row r="1" spans="1:40" s="16" customFormat="1" ht="16.5">
      <c r="A1" s="162" t="s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G1" s="7"/>
      <c r="AH1" s="7"/>
      <c r="AI1" s="7"/>
      <c r="AJ1" s="7"/>
      <c r="AK1" s="7"/>
      <c r="AL1" s="7"/>
      <c r="AM1" s="7"/>
      <c r="AN1" s="7"/>
    </row>
    <row r="2" spans="1:30" ht="15" customHeight="1" thickBot="1">
      <c r="A2" s="8"/>
      <c r="B2" s="9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2" customFormat="1" ht="18.75" customHeight="1" thickTop="1">
      <c r="A3" s="188" t="s">
        <v>0</v>
      </c>
      <c r="B3" s="194" t="s">
        <v>115</v>
      </c>
      <c r="C3" s="174" t="s">
        <v>68</v>
      </c>
      <c r="D3" s="175"/>
      <c r="E3" s="178" t="s">
        <v>67</v>
      </c>
      <c r="F3" s="179"/>
      <c r="G3" s="171" t="s">
        <v>7</v>
      </c>
      <c r="H3" s="172"/>
      <c r="I3" s="172"/>
      <c r="J3" s="172"/>
      <c r="K3" s="172"/>
      <c r="L3" s="172"/>
      <c r="M3" s="172"/>
      <c r="N3" s="173"/>
      <c r="O3" s="171" t="s">
        <v>8</v>
      </c>
      <c r="P3" s="172"/>
      <c r="Q3" s="172"/>
      <c r="R3" s="172"/>
      <c r="S3" s="172"/>
      <c r="T3" s="172"/>
      <c r="U3" s="172"/>
      <c r="V3" s="173"/>
      <c r="W3" s="171" t="s">
        <v>9</v>
      </c>
      <c r="X3" s="172"/>
      <c r="Y3" s="172"/>
      <c r="Z3" s="172"/>
      <c r="AA3" s="172"/>
      <c r="AB3" s="172"/>
      <c r="AC3" s="172"/>
      <c r="AD3" s="173"/>
    </row>
    <row r="4" spans="1:30" s="12" customFormat="1" ht="16.5">
      <c r="A4" s="189"/>
      <c r="B4" s="195"/>
      <c r="C4" s="176"/>
      <c r="D4" s="177"/>
      <c r="E4" s="184" t="s">
        <v>66</v>
      </c>
      <c r="F4" s="186" t="s">
        <v>6</v>
      </c>
      <c r="G4" s="183" t="s">
        <v>22</v>
      </c>
      <c r="H4" s="169"/>
      <c r="I4" s="169"/>
      <c r="J4" s="169"/>
      <c r="K4" s="169" t="s">
        <v>10</v>
      </c>
      <c r="L4" s="169"/>
      <c r="M4" s="169"/>
      <c r="N4" s="170"/>
      <c r="O4" s="183" t="s">
        <v>11</v>
      </c>
      <c r="P4" s="169"/>
      <c r="Q4" s="169"/>
      <c r="R4" s="169"/>
      <c r="S4" s="169" t="s">
        <v>12</v>
      </c>
      <c r="T4" s="169"/>
      <c r="U4" s="169"/>
      <c r="V4" s="170"/>
      <c r="W4" s="183" t="s">
        <v>13</v>
      </c>
      <c r="X4" s="169"/>
      <c r="Y4" s="169"/>
      <c r="Z4" s="169"/>
      <c r="AA4" s="169" t="s">
        <v>14</v>
      </c>
      <c r="AB4" s="169"/>
      <c r="AC4" s="169"/>
      <c r="AD4" s="170"/>
    </row>
    <row r="5" spans="1:30" s="12" customFormat="1" ht="17.25" thickBot="1">
      <c r="A5" s="190"/>
      <c r="B5" s="187"/>
      <c r="C5" s="28" t="s">
        <v>1</v>
      </c>
      <c r="D5" s="29" t="s">
        <v>2</v>
      </c>
      <c r="E5" s="185"/>
      <c r="F5" s="187"/>
      <c r="G5" s="28" t="s">
        <v>3</v>
      </c>
      <c r="H5" s="30" t="s">
        <v>4</v>
      </c>
      <c r="I5" s="30" t="s">
        <v>5</v>
      </c>
      <c r="J5" s="30" t="s">
        <v>6</v>
      </c>
      <c r="K5" s="30" t="s">
        <v>3</v>
      </c>
      <c r="L5" s="30" t="s">
        <v>4</v>
      </c>
      <c r="M5" s="30" t="s">
        <v>5</v>
      </c>
      <c r="N5" s="29" t="s">
        <v>6</v>
      </c>
      <c r="O5" s="28" t="s">
        <v>3</v>
      </c>
      <c r="P5" s="30" t="s">
        <v>4</v>
      </c>
      <c r="Q5" s="30" t="s">
        <v>5</v>
      </c>
      <c r="R5" s="30" t="s">
        <v>6</v>
      </c>
      <c r="S5" s="30" t="s">
        <v>3</v>
      </c>
      <c r="T5" s="30" t="s">
        <v>4</v>
      </c>
      <c r="U5" s="30" t="s">
        <v>5</v>
      </c>
      <c r="V5" s="29" t="s">
        <v>6</v>
      </c>
      <c r="W5" s="28" t="s">
        <v>3</v>
      </c>
      <c r="X5" s="30" t="s">
        <v>4</v>
      </c>
      <c r="Y5" s="30" t="s">
        <v>5</v>
      </c>
      <c r="Z5" s="30" t="s">
        <v>6</v>
      </c>
      <c r="AA5" s="30" t="s">
        <v>3</v>
      </c>
      <c r="AB5" s="30" t="s">
        <v>4</v>
      </c>
      <c r="AC5" s="30" t="s">
        <v>5</v>
      </c>
      <c r="AD5" s="29" t="s">
        <v>6</v>
      </c>
    </row>
    <row r="6" spans="1:30" ht="17.25" thickTop="1">
      <c r="A6" s="73" t="s">
        <v>15</v>
      </c>
      <c r="B6" s="19" t="s">
        <v>70</v>
      </c>
      <c r="C6" s="31">
        <v>1</v>
      </c>
      <c r="D6" s="32"/>
      <c r="E6" s="33">
        <f>G6+H6+I6+K6+L6+M6+O6+P6+Q6+S6+T6+U6+W6+X6+Y6+AA6+AB6+AC6</f>
        <v>25</v>
      </c>
      <c r="F6" s="34">
        <f>J6+N6+R6+V6+Z6+AD6</f>
        <v>4</v>
      </c>
      <c r="G6" s="2">
        <v>15</v>
      </c>
      <c r="H6" s="35">
        <v>10</v>
      </c>
      <c r="I6" s="35"/>
      <c r="J6" s="6">
        <v>4</v>
      </c>
      <c r="K6" s="35"/>
      <c r="L6" s="35"/>
      <c r="M6" s="35"/>
      <c r="N6" s="32"/>
      <c r="O6" s="66"/>
      <c r="P6" s="35"/>
      <c r="Q6" s="35"/>
      <c r="R6" s="35"/>
      <c r="S6" s="35"/>
      <c r="T6" s="35"/>
      <c r="U6" s="35"/>
      <c r="V6" s="32"/>
      <c r="W6" s="66"/>
      <c r="X6" s="35"/>
      <c r="Y6" s="35"/>
      <c r="Z6" s="35"/>
      <c r="AA6" s="35"/>
      <c r="AB6" s="35"/>
      <c r="AC6" s="35"/>
      <c r="AD6" s="32"/>
    </row>
    <row r="7" spans="1:30" ht="16.5">
      <c r="A7" s="74" t="s">
        <v>16</v>
      </c>
      <c r="B7" s="20" t="s">
        <v>71</v>
      </c>
      <c r="C7" s="36">
        <v>1</v>
      </c>
      <c r="D7" s="37"/>
      <c r="E7" s="33">
        <f>G7+H7+I7+K7+L7+M7+O7+P7+Q7+S7+T7+U7+W7+X7+Y7+AA7+AB7+AC7</f>
        <v>20</v>
      </c>
      <c r="F7" s="34">
        <f>J7+N7+R7+V7+Z7+AD7</f>
        <v>4</v>
      </c>
      <c r="G7" s="2">
        <v>10</v>
      </c>
      <c r="H7" s="38">
        <v>10</v>
      </c>
      <c r="I7" s="38"/>
      <c r="J7" s="2">
        <v>4</v>
      </c>
      <c r="K7" s="38"/>
      <c r="L7" s="38"/>
      <c r="M7" s="38"/>
      <c r="N7" s="37"/>
      <c r="O7" s="36"/>
      <c r="P7" s="38"/>
      <c r="Q7" s="38"/>
      <c r="R7" s="38"/>
      <c r="S7" s="38"/>
      <c r="T7" s="38"/>
      <c r="U7" s="38"/>
      <c r="V7" s="37"/>
      <c r="W7" s="36"/>
      <c r="X7" s="38"/>
      <c r="Y7" s="38"/>
      <c r="Z7" s="38"/>
      <c r="AA7" s="38"/>
      <c r="AB7" s="38"/>
      <c r="AC7" s="38"/>
      <c r="AD7" s="37"/>
    </row>
    <row r="8" spans="1:30" ht="16.5">
      <c r="A8" s="74" t="s">
        <v>63</v>
      </c>
      <c r="B8" s="20" t="s">
        <v>127</v>
      </c>
      <c r="C8" s="36">
        <v>1</v>
      </c>
      <c r="D8" s="37"/>
      <c r="E8" s="33">
        <f aca="true" t="shared" si="0" ref="E8:E47">G8+H8+I8+K8+L8+M8+O8+P8+Q8+S8+T8+U8+W8+X8+Y8+AA8+AB8+AC8</f>
        <v>25</v>
      </c>
      <c r="F8" s="34">
        <f aca="true" t="shared" si="1" ref="F8:F47">J8+N8+R8+V8+Z8+AD8</f>
        <v>4</v>
      </c>
      <c r="G8" s="2">
        <v>15</v>
      </c>
      <c r="H8" s="38">
        <v>10</v>
      </c>
      <c r="I8" s="38"/>
      <c r="J8" s="2">
        <v>4</v>
      </c>
      <c r="K8" s="38"/>
      <c r="L8" s="38"/>
      <c r="M8" s="38"/>
      <c r="N8" s="37"/>
      <c r="O8" s="36"/>
      <c r="P8" s="38"/>
      <c r="Q8" s="38"/>
      <c r="R8" s="38"/>
      <c r="S8" s="38"/>
      <c r="T8" s="38"/>
      <c r="U8" s="38"/>
      <c r="V8" s="37"/>
      <c r="W8" s="36"/>
      <c r="X8" s="38"/>
      <c r="Y8" s="38"/>
      <c r="Z8" s="38"/>
      <c r="AA8" s="38"/>
      <c r="AB8" s="38"/>
      <c r="AC8" s="38"/>
      <c r="AD8" s="37"/>
    </row>
    <row r="9" spans="1:30" ht="16.5">
      <c r="A9" s="74" t="s">
        <v>17</v>
      </c>
      <c r="B9" s="20" t="s">
        <v>128</v>
      </c>
      <c r="C9" s="36"/>
      <c r="D9" s="37">
        <v>1</v>
      </c>
      <c r="E9" s="33">
        <f t="shared" si="0"/>
        <v>30</v>
      </c>
      <c r="F9" s="34">
        <f t="shared" si="1"/>
        <v>5</v>
      </c>
      <c r="G9" s="2">
        <v>20</v>
      </c>
      <c r="H9" s="38">
        <v>10</v>
      </c>
      <c r="I9" s="38"/>
      <c r="J9" s="2">
        <v>5</v>
      </c>
      <c r="K9" s="38"/>
      <c r="L9" s="38"/>
      <c r="M9" s="38"/>
      <c r="N9" s="37"/>
      <c r="O9" s="36"/>
      <c r="P9" s="38"/>
      <c r="Q9" s="38"/>
      <c r="R9" s="38"/>
      <c r="S9" s="38"/>
      <c r="T9" s="38"/>
      <c r="U9" s="38"/>
      <c r="V9" s="37"/>
      <c r="W9" s="36"/>
      <c r="X9" s="38"/>
      <c r="Y9" s="38"/>
      <c r="Z9" s="38"/>
      <c r="AA9" s="38"/>
      <c r="AB9" s="38"/>
      <c r="AC9" s="38"/>
      <c r="AD9" s="37"/>
    </row>
    <row r="10" spans="1:30" ht="16.5">
      <c r="A10" s="74" t="s">
        <v>64</v>
      </c>
      <c r="B10" s="20" t="s">
        <v>73</v>
      </c>
      <c r="C10" s="36"/>
      <c r="D10" s="37">
        <v>1</v>
      </c>
      <c r="E10" s="33">
        <f t="shared" si="0"/>
        <v>20</v>
      </c>
      <c r="F10" s="34">
        <f t="shared" si="1"/>
        <v>4</v>
      </c>
      <c r="G10" s="2">
        <v>10</v>
      </c>
      <c r="H10" s="38">
        <v>10</v>
      </c>
      <c r="I10" s="38"/>
      <c r="J10" s="2">
        <v>4</v>
      </c>
      <c r="K10" s="38"/>
      <c r="L10" s="38"/>
      <c r="M10" s="38"/>
      <c r="N10" s="37"/>
      <c r="O10" s="36"/>
      <c r="P10" s="38"/>
      <c r="Q10" s="38"/>
      <c r="R10" s="38"/>
      <c r="S10" s="38"/>
      <c r="T10" s="38"/>
      <c r="U10" s="38"/>
      <c r="V10" s="37"/>
      <c r="W10" s="36"/>
      <c r="X10" s="38"/>
      <c r="Y10" s="38"/>
      <c r="Z10" s="38"/>
      <c r="AA10" s="38"/>
      <c r="AB10" s="38"/>
      <c r="AC10" s="38"/>
      <c r="AD10" s="37"/>
    </row>
    <row r="11" spans="1:30" ht="16.5">
      <c r="A11" s="74" t="s">
        <v>20</v>
      </c>
      <c r="B11" s="20" t="s">
        <v>75</v>
      </c>
      <c r="C11" s="36">
        <v>1</v>
      </c>
      <c r="D11" s="37"/>
      <c r="E11" s="33">
        <f t="shared" si="0"/>
        <v>30</v>
      </c>
      <c r="F11" s="34">
        <f t="shared" si="1"/>
        <v>5</v>
      </c>
      <c r="G11" s="2">
        <v>20</v>
      </c>
      <c r="H11" s="38">
        <v>10</v>
      </c>
      <c r="I11" s="38"/>
      <c r="J11" s="2">
        <v>5</v>
      </c>
      <c r="K11" s="38"/>
      <c r="L11" s="38"/>
      <c r="M11" s="38"/>
      <c r="N11" s="37"/>
      <c r="O11" s="36"/>
      <c r="P11" s="38"/>
      <c r="Q11" s="38"/>
      <c r="R11" s="38"/>
      <c r="S11" s="38"/>
      <c r="T11" s="38"/>
      <c r="U11" s="38"/>
      <c r="V11" s="37"/>
      <c r="W11" s="36"/>
      <c r="X11" s="38"/>
      <c r="Y11" s="38"/>
      <c r="Z11" s="38"/>
      <c r="AA11" s="38"/>
      <c r="AB11" s="38"/>
      <c r="AC11" s="38"/>
      <c r="AD11" s="37"/>
    </row>
    <row r="12" spans="1:30" ht="16.5">
      <c r="A12" s="74" t="s">
        <v>23</v>
      </c>
      <c r="B12" s="20" t="s">
        <v>76</v>
      </c>
      <c r="C12" s="36"/>
      <c r="D12" s="37">
        <v>1</v>
      </c>
      <c r="E12" s="33">
        <f t="shared" si="0"/>
        <v>30</v>
      </c>
      <c r="F12" s="34">
        <f t="shared" si="1"/>
        <v>4</v>
      </c>
      <c r="G12" s="2"/>
      <c r="H12" s="38">
        <v>30</v>
      </c>
      <c r="I12" s="38"/>
      <c r="J12" s="2">
        <v>4</v>
      </c>
      <c r="K12" s="38"/>
      <c r="L12" s="38"/>
      <c r="M12" s="38"/>
      <c r="N12" s="37"/>
      <c r="O12" s="36"/>
      <c r="P12" s="38"/>
      <c r="Q12" s="38"/>
      <c r="R12" s="38"/>
      <c r="S12" s="38"/>
      <c r="T12" s="38"/>
      <c r="U12" s="38"/>
      <c r="V12" s="37"/>
      <c r="W12" s="36"/>
      <c r="X12" s="38"/>
      <c r="Y12" s="38"/>
      <c r="Z12" s="38"/>
      <c r="AA12" s="38"/>
      <c r="AB12" s="38"/>
      <c r="AC12" s="38"/>
      <c r="AD12" s="37"/>
    </row>
    <row r="13" spans="1:30" ht="16.5">
      <c r="A13" s="74" t="s">
        <v>25</v>
      </c>
      <c r="B13" s="20" t="s">
        <v>77</v>
      </c>
      <c r="C13" s="36"/>
      <c r="D13" s="37">
        <v>1</v>
      </c>
      <c r="E13" s="33">
        <f t="shared" si="0"/>
        <v>6</v>
      </c>
      <c r="F13" s="34">
        <f t="shared" si="1"/>
        <v>0</v>
      </c>
      <c r="G13" s="2">
        <v>6</v>
      </c>
      <c r="H13" s="38"/>
      <c r="I13" s="38"/>
      <c r="J13" s="2"/>
      <c r="K13" s="38"/>
      <c r="L13" s="38"/>
      <c r="M13" s="38"/>
      <c r="N13" s="37"/>
      <c r="O13" s="36"/>
      <c r="P13" s="38"/>
      <c r="Q13" s="38"/>
      <c r="R13" s="38"/>
      <c r="S13" s="38"/>
      <c r="T13" s="38"/>
      <c r="U13" s="38"/>
      <c r="V13" s="37"/>
      <c r="W13" s="36"/>
      <c r="X13" s="38"/>
      <c r="Y13" s="38"/>
      <c r="Z13" s="38"/>
      <c r="AA13" s="38"/>
      <c r="AB13" s="38"/>
      <c r="AC13" s="38"/>
      <c r="AD13" s="37"/>
    </row>
    <row r="14" spans="1:30" ht="16.5">
      <c r="A14" s="73" t="s">
        <v>116</v>
      </c>
      <c r="B14" s="20" t="s">
        <v>79</v>
      </c>
      <c r="C14" s="36">
        <v>2</v>
      </c>
      <c r="D14" s="37"/>
      <c r="E14" s="33">
        <f t="shared" si="0"/>
        <v>25</v>
      </c>
      <c r="F14" s="34">
        <f t="shared" si="1"/>
        <v>4</v>
      </c>
      <c r="G14" s="2"/>
      <c r="H14" s="38"/>
      <c r="I14" s="38"/>
      <c r="J14" s="2"/>
      <c r="K14" s="2">
        <v>15</v>
      </c>
      <c r="L14" s="38">
        <v>10</v>
      </c>
      <c r="M14" s="38"/>
      <c r="N14" s="2">
        <v>4</v>
      </c>
      <c r="O14" s="36"/>
      <c r="P14" s="38"/>
      <c r="Q14" s="38"/>
      <c r="R14" s="38"/>
      <c r="S14" s="38"/>
      <c r="T14" s="38"/>
      <c r="U14" s="38"/>
      <c r="V14" s="37"/>
      <c r="W14" s="36"/>
      <c r="X14" s="38"/>
      <c r="Y14" s="38"/>
      <c r="Z14" s="38"/>
      <c r="AA14" s="38"/>
      <c r="AB14" s="38"/>
      <c r="AC14" s="38"/>
      <c r="AD14" s="37"/>
    </row>
    <row r="15" spans="1:30" ht="16.5">
      <c r="A15" s="74" t="s">
        <v>26</v>
      </c>
      <c r="B15" s="20" t="s">
        <v>80</v>
      </c>
      <c r="C15" s="36">
        <v>2</v>
      </c>
      <c r="D15" s="37"/>
      <c r="E15" s="33">
        <f t="shared" si="0"/>
        <v>30</v>
      </c>
      <c r="F15" s="34">
        <f t="shared" si="1"/>
        <v>5</v>
      </c>
      <c r="G15" s="2"/>
      <c r="H15" s="38"/>
      <c r="I15" s="38"/>
      <c r="J15" s="2"/>
      <c r="K15" s="2">
        <v>20</v>
      </c>
      <c r="L15" s="38">
        <v>10</v>
      </c>
      <c r="M15" s="38"/>
      <c r="N15" s="2">
        <v>5</v>
      </c>
      <c r="O15" s="36"/>
      <c r="P15" s="38"/>
      <c r="Q15" s="38"/>
      <c r="R15" s="38"/>
      <c r="S15" s="38"/>
      <c r="T15" s="38"/>
      <c r="U15" s="38"/>
      <c r="V15" s="37"/>
      <c r="W15" s="36"/>
      <c r="X15" s="38"/>
      <c r="Y15" s="38"/>
      <c r="Z15" s="38"/>
      <c r="AA15" s="38"/>
      <c r="AB15" s="38"/>
      <c r="AC15" s="38"/>
      <c r="AD15" s="37"/>
    </row>
    <row r="16" spans="1:30" ht="16.5">
      <c r="A16" s="74" t="s">
        <v>27</v>
      </c>
      <c r="B16" s="20" t="s">
        <v>81</v>
      </c>
      <c r="C16" s="36">
        <v>2</v>
      </c>
      <c r="D16" s="37"/>
      <c r="E16" s="33">
        <f t="shared" si="0"/>
        <v>20</v>
      </c>
      <c r="F16" s="34">
        <f t="shared" si="1"/>
        <v>3</v>
      </c>
      <c r="G16" s="2"/>
      <c r="H16" s="38"/>
      <c r="I16" s="38"/>
      <c r="J16" s="2"/>
      <c r="K16" s="2">
        <v>10</v>
      </c>
      <c r="L16" s="38">
        <v>10</v>
      </c>
      <c r="M16" s="38"/>
      <c r="N16" s="2">
        <v>3</v>
      </c>
      <c r="O16" s="36"/>
      <c r="P16" s="38"/>
      <c r="Q16" s="38"/>
      <c r="R16" s="38"/>
      <c r="S16" s="38"/>
      <c r="T16" s="38"/>
      <c r="U16" s="38"/>
      <c r="V16" s="37"/>
      <c r="W16" s="36"/>
      <c r="X16" s="38"/>
      <c r="Y16" s="38"/>
      <c r="Z16" s="38"/>
      <c r="AA16" s="38"/>
      <c r="AB16" s="38"/>
      <c r="AC16" s="38"/>
      <c r="AD16" s="37"/>
    </row>
    <row r="17" spans="1:30" ht="16.5">
      <c r="A17" s="74" t="s">
        <v>28</v>
      </c>
      <c r="B17" s="20" t="s">
        <v>74</v>
      </c>
      <c r="C17" s="36"/>
      <c r="D17" s="37">
        <v>2</v>
      </c>
      <c r="E17" s="33">
        <f t="shared" si="0"/>
        <v>20</v>
      </c>
      <c r="F17" s="34">
        <f t="shared" si="1"/>
        <v>3</v>
      </c>
      <c r="G17" s="2"/>
      <c r="H17" s="38"/>
      <c r="I17" s="38"/>
      <c r="J17" s="2"/>
      <c r="K17" s="2">
        <v>20</v>
      </c>
      <c r="L17" s="38">
        <v>0</v>
      </c>
      <c r="M17" s="38"/>
      <c r="N17" s="2">
        <v>3</v>
      </c>
      <c r="O17" s="36"/>
      <c r="P17" s="38"/>
      <c r="Q17" s="38"/>
      <c r="R17" s="38"/>
      <c r="S17" s="38"/>
      <c r="T17" s="38"/>
      <c r="U17" s="38"/>
      <c r="V17" s="37"/>
      <c r="W17" s="36"/>
      <c r="X17" s="38"/>
      <c r="Y17" s="38"/>
      <c r="Z17" s="38"/>
      <c r="AA17" s="38"/>
      <c r="AB17" s="38"/>
      <c r="AC17" s="38"/>
      <c r="AD17" s="37"/>
    </row>
    <row r="18" spans="1:30" ht="16.5">
      <c r="A18" s="74" t="s">
        <v>29</v>
      </c>
      <c r="B18" s="20" t="s">
        <v>82</v>
      </c>
      <c r="C18" s="36">
        <v>2</v>
      </c>
      <c r="D18" s="37"/>
      <c r="E18" s="33">
        <f t="shared" si="0"/>
        <v>20</v>
      </c>
      <c r="F18" s="34">
        <f t="shared" si="1"/>
        <v>4</v>
      </c>
      <c r="G18" s="2"/>
      <c r="H18" s="38"/>
      <c r="I18" s="38"/>
      <c r="J18" s="2"/>
      <c r="K18" s="2">
        <v>10</v>
      </c>
      <c r="L18" s="38">
        <v>10</v>
      </c>
      <c r="M18" s="38"/>
      <c r="N18" s="2">
        <v>4</v>
      </c>
      <c r="O18" s="36"/>
      <c r="P18" s="38"/>
      <c r="Q18" s="38"/>
      <c r="R18" s="38"/>
      <c r="S18" s="38"/>
      <c r="T18" s="38"/>
      <c r="U18" s="38"/>
      <c r="V18" s="37"/>
      <c r="W18" s="36"/>
      <c r="X18" s="38"/>
      <c r="Y18" s="38"/>
      <c r="Z18" s="38"/>
      <c r="AA18" s="38"/>
      <c r="AB18" s="38"/>
      <c r="AC18" s="38"/>
      <c r="AD18" s="37"/>
    </row>
    <row r="19" spans="1:30" ht="16.5">
      <c r="A19" s="74" t="s">
        <v>30</v>
      </c>
      <c r="B19" s="20" t="s">
        <v>83</v>
      </c>
      <c r="C19" s="36"/>
      <c r="D19" s="37">
        <v>2</v>
      </c>
      <c r="E19" s="33">
        <f t="shared" si="0"/>
        <v>20</v>
      </c>
      <c r="F19" s="34">
        <f t="shared" si="1"/>
        <v>3</v>
      </c>
      <c r="G19" s="2"/>
      <c r="H19" s="38"/>
      <c r="I19" s="38"/>
      <c r="J19" s="2"/>
      <c r="K19" s="2">
        <v>10</v>
      </c>
      <c r="L19" s="38">
        <v>10</v>
      </c>
      <c r="M19" s="38"/>
      <c r="N19" s="2">
        <v>3</v>
      </c>
      <c r="O19" s="36"/>
      <c r="P19" s="38"/>
      <c r="Q19" s="38"/>
      <c r="R19" s="38"/>
      <c r="S19" s="38"/>
      <c r="T19" s="38"/>
      <c r="U19" s="38"/>
      <c r="V19" s="37"/>
      <c r="W19" s="36"/>
      <c r="X19" s="38"/>
      <c r="Y19" s="38"/>
      <c r="Z19" s="38"/>
      <c r="AA19" s="38"/>
      <c r="AB19" s="38"/>
      <c r="AC19" s="38"/>
      <c r="AD19" s="37"/>
    </row>
    <row r="20" spans="1:30" ht="16.5">
      <c r="A20" s="74" t="s">
        <v>31</v>
      </c>
      <c r="B20" s="20" t="s">
        <v>84</v>
      </c>
      <c r="C20" s="36"/>
      <c r="D20" s="37">
        <v>2</v>
      </c>
      <c r="E20" s="33">
        <f t="shared" si="0"/>
        <v>18</v>
      </c>
      <c r="F20" s="34">
        <f t="shared" si="1"/>
        <v>4</v>
      </c>
      <c r="G20" s="61"/>
      <c r="H20" s="38"/>
      <c r="I20" s="38"/>
      <c r="J20" s="2"/>
      <c r="K20" s="2"/>
      <c r="L20" s="38">
        <v>18</v>
      </c>
      <c r="M20" s="38"/>
      <c r="N20" s="2">
        <v>4</v>
      </c>
      <c r="O20" s="36"/>
      <c r="P20" s="38"/>
      <c r="Q20" s="38"/>
      <c r="R20" s="38"/>
      <c r="S20" s="38"/>
      <c r="T20" s="38"/>
      <c r="U20" s="38"/>
      <c r="V20" s="37"/>
      <c r="W20" s="36"/>
      <c r="X20" s="38"/>
      <c r="Y20" s="38"/>
      <c r="Z20" s="38"/>
      <c r="AA20" s="38"/>
      <c r="AB20" s="38"/>
      <c r="AC20" s="38"/>
      <c r="AD20" s="37"/>
    </row>
    <row r="21" spans="1:30" ht="16.5">
      <c r="A21" s="74" t="s">
        <v>32</v>
      </c>
      <c r="B21" s="21" t="s">
        <v>85</v>
      </c>
      <c r="C21" s="36"/>
      <c r="D21" s="37">
        <v>2</v>
      </c>
      <c r="E21" s="33">
        <f t="shared" si="0"/>
        <v>18</v>
      </c>
      <c r="F21" s="34">
        <f t="shared" si="1"/>
        <v>4</v>
      </c>
      <c r="G21" s="36"/>
      <c r="H21" s="38"/>
      <c r="I21" s="38"/>
      <c r="J21" s="2"/>
      <c r="K21" s="38"/>
      <c r="L21" s="38">
        <v>18</v>
      </c>
      <c r="M21" s="38"/>
      <c r="N21" s="2">
        <v>4</v>
      </c>
      <c r="O21" s="36"/>
      <c r="P21" s="38"/>
      <c r="Q21" s="38"/>
      <c r="R21" s="38"/>
      <c r="S21" s="38"/>
      <c r="T21" s="38"/>
      <c r="U21" s="38"/>
      <c r="V21" s="37"/>
      <c r="W21" s="36"/>
      <c r="X21" s="38"/>
      <c r="Y21" s="38"/>
      <c r="Z21" s="38"/>
      <c r="AA21" s="38"/>
      <c r="AB21" s="38"/>
      <c r="AC21" s="38"/>
      <c r="AD21" s="37"/>
    </row>
    <row r="22" spans="1:30" ht="16.5">
      <c r="A22" s="73" t="s">
        <v>33</v>
      </c>
      <c r="B22" s="20" t="s">
        <v>86</v>
      </c>
      <c r="C22" s="36">
        <v>3</v>
      </c>
      <c r="D22" s="37"/>
      <c r="E22" s="33">
        <f t="shared" si="0"/>
        <v>30</v>
      </c>
      <c r="F22" s="34">
        <f t="shared" si="1"/>
        <v>4</v>
      </c>
      <c r="G22" s="36"/>
      <c r="H22" s="38"/>
      <c r="I22" s="38"/>
      <c r="J22" s="2"/>
      <c r="K22" s="38"/>
      <c r="L22" s="38"/>
      <c r="M22" s="38"/>
      <c r="N22" s="62"/>
      <c r="O22" s="2">
        <v>20</v>
      </c>
      <c r="P22" s="38">
        <v>10</v>
      </c>
      <c r="Q22" s="38"/>
      <c r="R22" s="2">
        <v>4</v>
      </c>
      <c r="S22" s="38"/>
      <c r="T22" s="38"/>
      <c r="U22" s="38"/>
      <c r="V22" s="37"/>
      <c r="W22" s="36"/>
      <c r="X22" s="38"/>
      <c r="Y22" s="38"/>
      <c r="Z22" s="38"/>
      <c r="AA22" s="38"/>
      <c r="AB22" s="38"/>
      <c r="AC22" s="38"/>
      <c r="AD22" s="37"/>
    </row>
    <row r="23" spans="1:30" ht="16.5">
      <c r="A23" s="74" t="s">
        <v>34</v>
      </c>
      <c r="B23" s="20" t="s">
        <v>87</v>
      </c>
      <c r="C23" s="36">
        <v>3</v>
      </c>
      <c r="D23" s="37"/>
      <c r="E23" s="33">
        <f t="shared" si="0"/>
        <v>30</v>
      </c>
      <c r="F23" s="34">
        <f t="shared" si="1"/>
        <v>4</v>
      </c>
      <c r="G23" s="36"/>
      <c r="H23" s="38"/>
      <c r="I23" s="38"/>
      <c r="J23" s="2"/>
      <c r="K23" s="38"/>
      <c r="L23" s="38"/>
      <c r="M23" s="38"/>
      <c r="N23" s="62"/>
      <c r="O23" s="2">
        <v>20</v>
      </c>
      <c r="P23" s="38">
        <v>10</v>
      </c>
      <c r="Q23" s="38"/>
      <c r="R23" s="2">
        <v>4</v>
      </c>
      <c r="S23" s="38"/>
      <c r="T23" s="38"/>
      <c r="U23" s="38"/>
      <c r="V23" s="37"/>
      <c r="W23" s="36"/>
      <c r="X23" s="38"/>
      <c r="Y23" s="38"/>
      <c r="Z23" s="38"/>
      <c r="AA23" s="38"/>
      <c r="AB23" s="38"/>
      <c r="AC23" s="38"/>
      <c r="AD23" s="37"/>
    </row>
    <row r="24" spans="1:30" ht="16.5">
      <c r="A24" s="74" t="s">
        <v>35</v>
      </c>
      <c r="B24" s="20" t="s">
        <v>88</v>
      </c>
      <c r="C24" s="36">
        <v>3</v>
      </c>
      <c r="D24" s="37"/>
      <c r="E24" s="33">
        <f t="shared" si="0"/>
        <v>30</v>
      </c>
      <c r="F24" s="34">
        <f t="shared" si="1"/>
        <v>4</v>
      </c>
      <c r="G24" s="36"/>
      <c r="H24" s="38"/>
      <c r="I24" s="38"/>
      <c r="J24" s="38"/>
      <c r="K24" s="38"/>
      <c r="L24" s="38"/>
      <c r="M24" s="38"/>
      <c r="N24" s="37"/>
      <c r="O24" s="2">
        <v>20</v>
      </c>
      <c r="P24" s="38">
        <v>10</v>
      </c>
      <c r="Q24" s="38"/>
      <c r="R24" s="2">
        <v>4</v>
      </c>
      <c r="S24" s="38"/>
      <c r="T24" s="38"/>
      <c r="U24" s="38"/>
      <c r="V24" s="37"/>
      <c r="W24" s="36"/>
      <c r="X24" s="38"/>
      <c r="Y24" s="38"/>
      <c r="Z24" s="38"/>
      <c r="AA24" s="38"/>
      <c r="AB24" s="38"/>
      <c r="AC24" s="38"/>
      <c r="AD24" s="37"/>
    </row>
    <row r="25" spans="1:30" ht="16.5">
      <c r="A25" s="74" t="s">
        <v>36</v>
      </c>
      <c r="B25" s="20" t="s">
        <v>89</v>
      </c>
      <c r="C25" s="36">
        <v>3</v>
      </c>
      <c r="D25" s="37"/>
      <c r="E25" s="33">
        <f t="shared" si="0"/>
        <v>30</v>
      </c>
      <c r="F25" s="34">
        <f t="shared" si="1"/>
        <v>4</v>
      </c>
      <c r="G25" s="36"/>
      <c r="H25" s="38"/>
      <c r="I25" s="38"/>
      <c r="J25" s="38"/>
      <c r="K25" s="38"/>
      <c r="L25" s="38"/>
      <c r="M25" s="38"/>
      <c r="N25" s="37"/>
      <c r="O25" s="2">
        <v>20</v>
      </c>
      <c r="P25" s="38">
        <v>10</v>
      </c>
      <c r="Q25" s="38"/>
      <c r="R25" s="2">
        <v>4</v>
      </c>
      <c r="S25" s="38"/>
      <c r="T25" s="38"/>
      <c r="U25" s="38"/>
      <c r="V25" s="37"/>
      <c r="W25" s="36"/>
      <c r="X25" s="38"/>
      <c r="Y25" s="38"/>
      <c r="Z25" s="38"/>
      <c r="AA25" s="38"/>
      <c r="AB25" s="38"/>
      <c r="AC25" s="38"/>
      <c r="AD25" s="37"/>
    </row>
    <row r="26" spans="1:30" ht="16.5">
      <c r="A26" s="74" t="s">
        <v>37</v>
      </c>
      <c r="B26" s="20" t="s">
        <v>90</v>
      </c>
      <c r="C26" s="36">
        <v>3</v>
      </c>
      <c r="D26" s="37"/>
      <c r="E26" s="33">
        <f t="shared" si="0"/>
        <v>30</v>
      </c>
      <c r="F26" s="34">
        <f t="shared" si="1"/>
        <v>4</v>
      </c>
      <c r="G26" s="36"/>
      <c r="H26" s="38"/>
      <c r="I26" s="38"/>
      <c r="J26" s="38"/>
      <c r="K26" s="38"/>
      <c r="L26" s="38"/>
      <c r="M26" s="38"/>
      <c r="N26" s="37"/>
      <c r="O26" s="2">
        <v>20</v>
      </c>
      <c r="P26" s="38">
        <v>10</v>
      </c>
      <c r="Q26" s="38"/>
      <c r="R26" s="2">
        <v>4</v>
      </c>
      <c r="S26" s="38"/>
      <c r="T26" s="38"/>
      <c r="U26" s="38"/>
      <c r="V26" s="37"/>
      <c r="W26" s="36"/>
      <c r="X26" s="38"/>
      <c r="Y26" s="38"/>
      <c r="Z26" s="38"/>
      <c r="AA26" s="38"/>
      <c r="AB26" s="38"/>
      <c r="AC26" s="38"/>
      <c r="AD26" s="37"/>
    </row>
    <row r="27" spans="1:30" ht="16.5">
      <c r="A27" s="74" t="s">
        <v>38</v>
      </c>
      <c r="B27" s="21" t="s">
        <v>91</v>
      </c>
      <c r="C27" s="36"/>
      <c r="D27" s="37">
        <v>3</v>
      </c>
      <c r="E27" s="33">
        <f t="shared" si="0"/>
        <v>18</v>
      </c>
      <c r="F27" s="34">
        <f t="shared" si="1"/>
        <v>4</v>
      </c>
      <c r="G27" s="36"/>
      <c r="H27" s="38"/>
      <c r="I27" s="38"/>
      <c r="J27" s="38"/>
      <c r="K27" s="38"/>
      <c r="L27" s="38"/>
      <c r="M27" s="38"/>
      <c r="N27" s="37"/>
      <c r="O27" s="2"/>
      <c r="P27" s="38">
        <v>18</v>
      </c>
      <c r="Q27" s="38"/>
      <c r="R27" s="2">
        <v>4</v>
      </c>
      <c r="S27" s="38"/>
      <c r="T27" s="38"/>
      <c r="U27" s="38"/>
      <c r="V27" s="37"/>
      <c r="W27" s="36"/>
      <c r="X27" s="38"/>
      <c r="Y27" s="38"/>
      <c r="Z27" s="38"/>
      <c r="AA27" s="38"/>
      <c r="AB27" s="38"/>
      <c r="AC27" s="38"/>
      <c r="AD27" s="37"/>
    </row>
    <row r="28" spans="1:30" ht="16.5">
      <c r="A28" s="74" t="s">
        <v>39</v>
      </c>
      <c r="B28" s="20" t="s">
        <v>92</v>
      </c>
      <c r="C28" s="36"/>
      <c r="D28" s="37">
        <v>3.4</v>
      </c>
      <c r="E28" s="33">
        <f t="shared" si="0"/>
        <v>45</v>
      </c>
      <c r="F28" s="34">
        <f t="shared" si="1"/>
        <v>6</v>
      </c>
      <c r="G28" s="36"/>
      <c r="H28" s="38"/>
      <c r="I28" s="38"/>
      <c r="J28" s="38"/>
      <c r="K28" s="38"/>
      <c r="L28" s="38"/>
      <c r="M28" s="38"/>
      <c r="N28" s="37"/>
      <c r="O28" s="2">
        <v>15</v>
      </c>
      <c r="P28" s="38">
        <v>15</v>
      </c>
      <c r="Q28" s="38"/>
      <c r="R28" s="2">
        <v>4</v>
      </c>
      <c r="S28" s="38"/>
      <c r="T28" s="38">
        <v>15</v>
      </c>
      <c r="U28" s="38"/>
      <c r="V28" s="37">
        <v>2</v>
      </c>
      <c r="W28" s="36"/>
      <c r="X28" s="38"/>
      <c r="Y28" s="38"/>
      <c r="Z28" s="38"/>
      <c r="AA28" s="38"/>
      <c r="AB28" s="38"/>
      <c r="AC28" s="38"/>
      <c r="AD28" s="37"/>
    </row>
    <row r="29" spans="1:30" ht="16.5">
      <c r="A29" s="74" t="s">
        <v>40</v>
      </c>
      <c r="B29" s="20" t="s">
        <v>19</v>
      </c>
      <c r="C29" s="36">
        <v>6</v>
      </c>
      <c r="D29" s="37" t="s">
        <v>130</v>
      </c>
      <c r="E29" s="33">
        <f t="shared" si="0"/>
        <v>120</v>
      </c>
      <c r="F29" s="34">
        <f t="shared" si="1"/>
        <v>8</v>
      </c>
      <c r="G29" s="36"/>
      <c r="H29" s="38"/>
      <c r="I29" s="38"/>
      <c r="J29" s="38"/>
      <c r="K29" s="38"/>
      <c r="L29" s="38"/>
      <c r="M29" s="38"/>
      <c r="N29" s="37"/>
      <c r="O29" s="2"/>
      <c r="P29" s="38">
        <v>30</v>
      </c>
      <c r="Q29" s="38"/>
      <c r="R29" s="2">
        <v>2</v>
      </c>
      <c r="S29" s="38"/>
      <c r="T29" s="38">
        <v>30</v>
      </c>
      <c r="U29" s="38"/>
      <c r="V29" s="37">
        <v>2</v>
      </c>
      <c r="W29" s="36"/>
      <c r="X29" s="38">
        <v>30</v>
      </c>
      <c r="Y29" s="38"/>
      <c r="Z29" s="38">
        <v>2</v>
      </c>
      <c r="AA29" s="38"/>
      <c r="AB29" s="38">
        <v>30</v>
      </c>
      <c r="AC29" s="38"/>
      <c r="AD29" s="37">
        <v>2</v>
      </c>
    </row>
    <row r="30" spans="1:30" ht="16.5">
      <c r="A30" s="73" t="s">
        <v>41</v>
      </c>
      <c r="B30" s="20" t="s">
        <v>93</v>
      </c>
      <c r="C30" s="36">
        <v>4</v>
      </c>
      <c r="D30" s="37"/>
      <c r="E30" s="33">
        <f t="shared" si="0"/>
        <v>30</v>
      </c>
      <c r="F30" s="34">
        <f t="shared" si="1"/>
        <v>4</v>
      </c>
      <c r="G30" s="36"/>
      <c r="H30" s="38"/>
      <c r="I30" s="38"/>
      <c r="J30" s="38"/>
      <c r="K30" s="38"/>
      <c r="L30" s="38"/>
      <c r="M30" s="38"/>
      <c r="N30" s="37"/>
      <c r="O30" s="61"/>
      <c r="P30" s="2"/>
      <c r="Q30" s="38"/>
      <c r="R30" s="2"/>
      <c r="S30" s="2">
        <v>20</v>
      </c>
      <c r="T30" s="38">
        <v>10</v>
      </c>
      <c r="U30" s="38"/>
      <c r="V30" s="2">
        <v>4</v>
      </c>
      <c r="W30" s="36"/>
      <c r="X30" s="38"/>
      <c r="Y30" s="38"/>
      <c r="Z30" s="38"/>
      <c r="AA30" s="38"/>
      <c r="AB30" s="38"/>
      <c r="AC30" s="38"/>
      <c r="AD30" s="37"/>
    </row>
    <row r="31" spans="1:30" ht="16.5">
      <c r="A31" s="74" t="s">
        <v>42</v>
      </c>
      <c r="B31" s="20" t="s">
        <v>94</v>
      </c>
      <c r="C31" s="36">
        <v>4</v>
      </c>
      <c r="D31" s="37"/>
      <c r="E31" s="33">
        <f t="shared" si="0"/>
        <v>25</v>
      </c>
      <c r="F31" s="34">
        <f t="shared" si="1"/>
        <v>3</v>
      </c>
      <c r="G31" s="36"/>
      <c r="H31" s="38"/>
      <c r="I31" s="38"/>
      <c r="J31" s="38"/>
      <c r="K31" s="38"/>
      <c r="L31" s="38"/>
      <c r="M31" s="38"/>
      <c r="N31" s="37"/>
      <c r="O31" s="36"/>
      <c r="P31" s="2"/>
      <c r="Q31" s="38"/>
      <c r="R31" s="38"/>
      <c r="S31" s="2">
        <v>15</v>
      </c>
      <c r="T31" s="38">
        <v>10</v>
      </c>
      <c r="U31" s="38"/>
      <c r="V31" s="2">
        <v>3</v>
      </c>
      <c r="W31" s="36"/>
      <c r="X31" s="38"/>
      <c r="Y31" s="38"/>
      <c r="Z31" s="38"/>
      <c r="AA31" s="38"/>
      <c r="AB31" s="38"/>
      <c r="AC31" s="38"/>
      <c r="AD31" s="37"/>
    </row>
    <row r="32" spans="1:30" ht="16.5">
      <c r="A32" s="74" t="s">
        <v>43</v>
      </c>
      <c r="B32" s="20" t="s">
        <v>95</v>
      </c>
      <c r="C32" s="36">
        <v>4</v>
      </c>
      <c r="D32" s="37"/>
      <c r="E32" s="33">
        <f t="shared" si="0"/>
        <v>25</v>
      </c>
      <c r="F32" s="34">
        <f t="shared" si="1"/>
        <v>3</v>
      </c>
      <c r="G32" s="36"/>
      <c r="H32" s="38"/>
      <c r="I32" s="38"/>
      <c r="J32" s="38"/>
      <c r="K32" s="38"/>
      <c r="L32" s="38"/>
      <c r="M32" s="38"/>
      <c r="N32" s="37"/>
      <c r="O32" s="36"/>
      <c r="P32" s="2"/>
      <c r="Q32" s="38"/>
      <c r="R32" s="38"/>
      <c r="S32" s="2">
        <v>15</v>
      </c>
      <c r="T32" s="38">
        <v>10</v>
      </c>
      <c r="U32" s="38"/>
      <c r="V32" s="2">
        <v>3</v>
      </c>
      <c r="W32" s="36"/>
      <c r="X32" s="38"/>
      <c r="Y32" s="38"/>
      <c r="Z32" s="38"/>
      <c r="AA32" s="38"/>
      <c r="AB32" s="38"/>
      <c r="AC32" s="38"/>
      <c r="AD32" s="37"/>
    </row>
    <row r="33" spans="1:30" ht="16.5">
      <c r="A33" s="74" t="s">
        <v>44</v>
      </c>
      <c r="B33" s="21" t="s">
        <v>96</v>
      </c>
      <c r="C33" s="36"/>
      <c r="D33" s="37">
        <v>4</v>
      </c>
      <c r="E33" s="33">
        <f t="shared" si="0"/>
        <v>18</v>
      </c>
      <c r="F33" s="34">
        <f t="shared" si="1"/>
        <v>4</v>
      </c>
      <c r="G33" s="36"/>
      <c r="H33" s="38"/>
      <c r="I33" s="38"/>
      <c r="J33" s="38"/>
      <c r="K33" s="38"/>
      <c r="L33" s="38"/>
      <c r="M33" s="38"/>
      <c r="N33" s="37"/>
      <c r="O33" s="36"/>
      <c r="P33" s="2"/>
      <c r="Q33" s="38"/>
      <c r="R33" s="38"/>
      <c r="S33" s="2"/>
      <c r="T33" s="38">
        <v>18</v>
      </c>
      <c r="U33" s="38"/>
      <c r="V33" s="2">
        <v>4</v>
      </c>
      <c r="W33" s="36"/>
      <c r="X33" s="38"/>
      <c r="Y33" s="38"/>
      <c r="Z33" s="38"/>
      <c r="AA33" s="38"/>
      <c r="AB33" s="38"/>
      <c r="AC33" s="38"/>
      <c r="AD33" s="37"/>
    </row>
    <row r="34" spans="1:30" ht="16.5">
      <c r="A34" s="74" t="s">
        <v>45</v>
      </c>
      <c r="B34" s="21" t="s">
        <v>97</v>
      </c>
      <c r="C34" s="36"/>
      <c r="D34" s="37">
        <v>4</v>
      </c>
      <c r="E34" s="33">
        <f t="shared" si="0"/>
        <v>18</v>
      </c>
      <c r="F34" s="34">
        <f t="shared" si="1"/>
        <v>4</v>
      </c>
      <c r="G34" s="36"/>
      <c r="H34" s="38"/>
      <c r="I34" s="38"/>
      <c r="J34" s="38"/>
      <c r="K34" s="38"/>
      <c r="L34" s="38"/>
      <c r="M34" s="38"/>
      <c r="N34" s="37"/>
      <c r="O34" s="36"/>
      <c r="P34" s="2"/>
      <c r="Q34" s="38"/>
      <c r="R34" s="38"/>
      <c r="S34" s="2"/>
      <c r="T34" s="38">
        <v>18</v>
      </c>
      <c r="U34" s="38"/>
      <c r="V34" s="2">
        <v>4</v>
      </c>
      <c r="W34" s="36"/>
      <c r="X34" s="38"/>
      <c r="Y34" s="38"/>
      <c r="Z34" s="38"/>
      <c r="AA34" s="38"/>
      <c r="AB34" s="38"/>
      <c r="AC34" s="38"/>
      <c r="AD34" s="37"/>
    </row>
    <row r="35" spans="1:30" ht="16.5">
      <c r="A35" s="74" t="s">
        <v>46</v>
      </c>
      <c r="B35" s="21" t="s">
        <v>98</v>
      </c>
      <c r="C35" s="36"/>
      <c r="D35" s="37">
        <v>4</v>
      </c>
      <c r="E35" s="33">
        <f t="shared" si="0"/>
        <v>18</v>
      </c>
      <c r="F35" s="34">
        <f t="shared" si="1"/>
        <v>4</v>
      </c>
      <c r="G35" s="36"/>
      <c r="H35" s="38"/>
      <c r="I35" s="38"/>
      <c r="J35" s="38"/>
      <c r="K35" s="38"/>
      <c r="L35" s="38"/>
      <c r="M35" s="38"/>
      <c r="N35" s="37"/>
      <c r="O35" s="36"/>
      <c r="P35" s="2"/>
      <c r="Q35" s="38"/>
      <c r="R35" s="38"/>
      <c r="S35" s="2"/>
      <c r="T35" s="38">
        <v>18</v>
      </c>
      <c r="U35" s="38"/>
      <c r="V35" s="2">
        <v>4</v>
      </c>
      <c r="W35" s="36"/>
      <c r="X35" s="38"/>
      <c r="Y35" s="38"/>
      <c r="Z35" s="38"/>
      <c r="AA35" s="38"/>
      <c r="AB35" s="38"/>
      <c r="AC35" s="38"/>
      <c r="AD35" s="37"/>
    </row>
    <row r="36" spans="1:30" ht="16.5">
      <c r="A36" s="74" t="s">
        <v>47</v>
      </c>
      <c r="B36" s="21" t="s">
        <v>129</v>
      </c>
      <c r="C36" s="36"/>
      <c r="D36" s="37">
        <v>4</v>
      </c>
      <c r="E36" s="33">
        <f t="shared" si="0"/>
        <v>18</v>
      </c>
      <c r="F36" s="34">
        <f t="shared" si="1"/>
        <v>4</v>
      </c>
      <c r="G36" s="36"/>
      <c r="H36" s="38"/>
      <c r="I36" s="38"/>
      <c r="J36" s="38"/>
      <c r="K36" s="38"/>
      <c r="L36" s="38"/>
      <c r="M36" s="38"/>
      <c r="N36" s="37"/>
      <c r="O36" s="36"/>
      <c r="P36" s="2"/>
      <c r="Q36" s="38"/>
      <c r="R36" s="38"/>
      <c r="S36" s="2"/>
      <c r="T36" s="38">
        <v>18</v>
      </c>
      <c r="U36" s="38"/>
      <c r="V36" s="2">
        <v>4</v>
      </c>
      <c r="W36" s="36"/>
      <c r="X36" s="38"/>
      <c r="Y36" s="38"/>
      <c r="Z36" s="38"/>
      <c r="AA36" s="38"/>
      <c r="AB36" s="38"/>
      <c r="AC36" s="38"/>
      <c r="AD36" s="37"/>
    </row>
    <row r="37" spans="1:30" ht="16.5">
      <c r="A37" s="74" t="s">
        <v>48</v>
      </c>
      <c r="B37" s="20" t="s">
        <v>100</v>
      </c>
      <c r="C37" s="36">
        <v>5</v>
      </c>
      <c r="D37" s="37"/>
      <c r="E37" s="33">
        <f t="shared" si="0"/>
        <v>20</v>
      </c>
      <c r="F37" s="34">
        <f t="shared" si="1"/>
        <v>3</v>
      </c>
      <c r="G37" s="36"/>
      <c r="H37" s="38"/>
      <c r="I37" s="38"/>
      <c r="J37" s="38"/>
      <c r="K37" s="38"/>
      <c r="L37" s="38"/>
      <c r="M37" s="38"/>
      <c r="N37" s="37"/>
      <c r="O37" s="36"/>
      <c r="P37" s="38"/>
      <c r="Q37" s="38"/>
      <c r="R37" s="38"/>
      <c r="S37" s="40"/>
      <c r="T37" s="38"/>
      <c r="U37" s="38"/>
      <c r="V37" s="62"/>
      <c r="W37" s="2">
        <v>10</v>
      </c>
      <c r="X37" s="38">
        <v>10</v>
      </c>
      <c r="Y37" s="38"/>
      <c r="Z37" s="2">
        <v>3</v>
      </c>
      <c r="AA37" s="38"/>
      <c r="AB37" s="38"/>
      <c r="AC37" s="38"/>
      <c r="AD37" s="37"/>
    </row>
    <row r="38" spans="1:30" s="13" customFormat="1" ht="16.5">
      <c r="A38" s="73" t="s">
        <v>49</v>
      </c>
      <c r="B38" s="20" t="s">
        <v>101</v>
      </c>
      <c r="C38" s="41">
        <v>5</v>
      </c>
      <c r="D38" s="42"/>
      <c r="E38" s="33">
        <f t="shared" si="0"/>
        <v>25</v>
      </c>
      <c r="F38" s="34">
        <f t="shared" si="1"/>
        <v>4</v>
      </c>
      <c r="G38" s="41"/>
      <c r="H38" s="46"/>
      <c r="I38" s="46"/>
      <c r="J38" s="46"/>
      <c r="K38" s="46"/>
      <c r="L38" s="46"/>
      <c r="M38" s="46"/>
      <c r="N38" s="42"/>
      <c r="O38" s="41"/>
      <c r="P38" s="46"/>
      <c r="Q38" s="46"/>
      <c r="R38" s="46"/>
      <c r="S38" s="46"/>
      <c r="T38" s="46"/>
      <c r="U38" s="46"/>
      <c r="V38" s="42"/>
      <c r="W38" s="2">
        <v>15</v>
      </c>
      <c r="X38" s="46">
        <v>10</v>
      </c>
      <c r="Y38" s="46"/>
      <c r="Z38" s="2">
        <v>4</v>
      </c>
      <c r="AA38" s="46"/>
      <c r="AB38" s="46"/>
      <c r="AC38" s="46"/>
      <c r="AD38" s="42"/>
    </row>
    <row r="39" spans="1:30" ht="16.5">
      <c r="A39" s="74" t="s">
        <v>50</v>
      </c>
      <c r="B39" s="20" t="s">
        <v>102</v>
      </c>
      <c r="C39" s="36">
        <v>5</v>
      </c>
      <c r="D39" s="37"/>
      <c r="E39" s="33">
        <f t="shared" si="0"/>
        <v>25</v>
      </c>
      <c r="F39" s="34">
        <f t="shared" si="1"/>
        <v>4</v>
      </c>
      <c r="G39" s="36"/>
      <c r="H39" s="38"/>
      <c r="I39" s="38"/>
      <c r="J39" s="38"/>
      <c r="K39" s="38"/>
      <c r="L39" s="38"/>
      <c r="M39" s="38"/>
      <c r="N39" s="37"/>
      <c r="O39" s="36"/>
      <c r="P39" s="38"/>
      <c r="Q39" s="38"/>
      <c r="R39" s="38"/>
      <c r="S39" s="38"/>
      <c r="T39" s="38"/>
      <c r="U39" s="38"/>
      <c r="V39" s="37"/>
      <c r="W39" s="2">
        <v>15</v>
      </c>
      <c r="X39" s="38">
        <v>10</v>
      </c>
      <c r="Y39" s="38"/>
      <c r="Z39" s="2">
        <v>4</v>
      </c>
      <c r="AA39" s="38"/>
      <c r="AB39" s="38"/>
      <c r="AC39" s="38"/>
      <c r="AD39" s="37"/>
    </row>
    <row r="40" spans="1:30" ht="16.5" customHeight="1">
      <c r="A40" s="74" t="s">
        <v>51</v>
      </c>
      <c r="B40" s="20" t="s">
        <v>103</v>
      </c>
      <c r="C40" s="36">
        <v>5</v>
      </c>
      <c r="D40" s="37"/>
      <c r="E40" s="33">
        <f t="shared" si="0"/>
        <v>20</v>
      </c>
      <c r="F40" s="34">
        <f t="shared" si="1"/>
        <v>3</v>
      </c>
      <c r="G40" s="36"/>
      <c r="H40" s="38"/>
      <c r="I40" s="38"/>
      <c r="J40" s="38"/>
      <c r="K40" s="38"/>
      <c r="L40" s="38"/>
      <c r="M40" s="38"/>
      <c r="N40" s="37"/>
      <c r="O40" s="36"/>
      <c r="P40" s="38"/>
      <c r="Q40" s="38"/>
      <c r="R40" s="38"/>
      <c r="S40" s="38"/>
      <c r="T40" s="38"/>
      <c r="U40" s="38"/>
      <c r="V40" s="37"/>
      <c r="W40" s="2">
        <v>10</v>
      </c>
      <c r="X40" s="38">
        <v>10</v>
      </c>
      <c r="Y40" s="38"/>
      <c r="Z40" s="2">
        <v>3</v>
      </c>
      <c r="AA40" s="38"/>
      <c r="AB40" s="38"/>
      <c r="AC40" s="38"/>
      <c r="AD40" s="37"/>
    </row>
    <row r="41" spans="1:30" ht="16.5">
      <c r="A41" s="74" t="s">
        <v>52</v>
      </c>
      <c r="B41" s="20" t="s">
        <v>24</v>
      </c>
      <c r="C41" s="36"/>
      <c r="D41" s="37">
        <v>5</v>
      </c>
      <c r="E41" s="33">
        <f t="shared" si="0"/>
        <v>10</v>
      </c>
      <c r="F41" s="34">
        <f t="shared" si="1"/>
        <v>1</v>
      </c>
      <c r="G41" s="36"/>
      <c r="H41" s="38"/>
      <c r="I41" s="38"/>
      <c r="J41" s="38"/>
      <c r="K41" s="38"/>
      <c r="L41" s="38"/>
      <c r="M41" s="38"/>
      <c r="N41" s="37"/>
      <c r="O41" s="36"/>
      <c r="P41" s="38"/>
      <c r="Q41" s="38"/>
      <c r="R41" s="38"/>
      <c r="S41" s="38"/>
      <c r="T41" s="38"/>
      <c r="U41" s="38"/>
      <c r="V41" s="37"/>
      <c r="W41" s="2">
        <v>10</v>
      </c>
      <c r="X41" s="38">
        <v>0</v>
      </c>
      <c r="Y41" s="38"/>
      <c r="Z41" s="2">
        <v>1</v>
      </c>
      <c r="AA41" s="38"/>
      <c r="AB41" s="38"/>
      <c r="AC41" s="38"/>
      <c r="AD41" s="37"/>
    </row>
    <row r="42" spans="1:30" ht="16.5">
      <c r="A42" s="74" t="s">
        <v>53</v>
      </c>
      <c r="B42" s="21" t="s">
        <v>104</v>
      </c>
      <c r="C42" s="36"/>
      <c r="D42" s="37">
        <v>5</v>
      </c>
      <c r="E42" s="33">
        <f t="shared" si="0"/>
        <v>18</v>
      </c>
      <c r="F42" s="34">
        <f t="shared" si="1"/>
        <v>4</v>
      </c>
      <c r="G42" s="36"/>
      <c r="H42" s="38"/>
      <c r="I42" s="38"/>
      <c r="J42" s="38"/>
      <c r="K42" s="38"/>
      <c r="L42" s="38"/>
      <c r="M42" s="38"/>
      <c r="N42" s="37"/>
      <c r="O42" s="36"/>
      <c r="P42" s="38"/>
      <c r="Q42" s="38"/>
      <c r="R42" s="38"/>
      <c r="S42" s="38"/>
      <c r="T42" s="38"/>
      <c r="U42" s="38"/>
      <c r="V42" s="37"/>
      <c r="W42" s="61"/>
      <c r="X42" s="38">
        <v>18</v>
      </c>
      <c r="Y42" s="38"/>
      <c r="Z42" s="2">
        <v>4</v>
      </c>
      <c r="AA42" s="38"/>
      <c r="AB42" s="38"/>
      <c r="AC42" s="38"/>
      <c r="AD42" s="37"/>
    </row>
    <row r="43" spans="1:30" ht="16.5">
      <c r="A43" s="74" t="s">
        <v>54</v>
      </c>
      <c r="B43" s="21" t="s">
        <v>105</v>
      </c>
      <c r="C43" s="36"/>
      <c r="D43" s="37">
        <v>5.6</v>
      </c>
      <c r="E43" s="33">
        <f t="shared" si="0"/>
        <v>20</v>
      </c>
      <c r="F43" s="34">
        <f t="shared" si="1"/>
        <v>11</v>
      </c>
      <c r="G43" s="36"/>
      <c r="H43" s="38"/>
      <c r="I43" s="38"/>
      <c r="J43" s="38"/>
      <c r="K43" s="38"/>
      <c r="L43" s="38"/>
      <c r="M43" s="38"/>
      <c r="N43" s="37"/>
      <c r="O43" s="36"/>
      <c r="P43" s="38"/>
      <c r="Q43" s="38"/>
      <c r="R43" s="38"/>
      <c r="S43" s="38"/>
      <c r="T43" s="38"/>
      <c r="U43" s="38"/>
      <c r="V43" s="37"/>
      <c r="W43" s="36"/>
      <c r="X43" s="38">
        <v>10</v>
      </c>
      <c r="Y43" s="38"/>
      <c r="Z43" s="2">
        <v>5</v>
      </c>
      <c r="AA43" s="38"/>
      <c r="AB43" s="38">
        <v>10</v>
      </c>
      <c r="AC43" s="38"/>
      <c r="AD43" s="62">
        <v>6</v>
      </c>
    </row>
    <row r="44" spans="1:30" ht="16.5">
      <c r="A44" s="74" t="s">
        <v>55</v>
      </c>
      <c r="B44" s="21" t="s">
        <v>106</v>
      </c>
      <c r="C44" s="36"/>
      <c r="D44" s="37">
        <v>5.6</v>
      </c>
      <c r="E44" s="33">
        <f t="shared" si="0"/>
        <v>30</v>
      </c>
      <c r="F44" s="34">
        <f t="shared" si="1"/>
        <v>10</v>
      </c>
      <c r="G44" s="36"/>
      <c r="H44" s="38"/>
      <c r="I44" s="38"/>
      <c r="J44" s="38"/>
      <c r="K44" s="38"/>
      <c r="L44" s="38"/>
      <c r="M44" s="38"/>
      <c r="N44" s="37"/>
      <c r="O44" s="36"/>
      <c r="P44" s="38"/>
      <c r="Q44" s="38"/>
      <c r="R44" s="38"/>
      <c r="S44" s="38"/>
      <c r="T44" s="38"/>
      <c r="U44" s="38"/>
      <c r="V44" s="37"/>
      <c r="W44" s="36"/>
      <c r="X44" s="38"/>
      <c r="Y44" s="38">
        <v>15</v>
      </c>
      <c r="Z44" s="2">
        <v>4</v>
      </c>
      <c r="AA44" s="49"/>
      <c r="AB44" s="49"/>
      <c r="AC44" s="38">
        <v>15</v>
      </c>
      <c r="AD44" s="62">
        <v>6</v>
      </c>
    </row>
    <row r="45" spans="1:30" ht="16.5" customHeight="1">
      <c r="A45" s="74" t="s">
        <v>56</v>
      </c>
      <c r="B45" s="20" t="s">
        <v>107</v>
      </c>
      <c r="C45" s="76">
        <v>6</v>
      </c>
      <c r="D45" s="37"/>
      <c r="E45" s="33">
        <f t="shared" si="0"/>
        <v>25</v>
      </c>
      <c r="F45" s="34">
        <f t="shared" si="1"/>
        <v>4</v>
      </c>
      <c r="G45" s="36"/>
      <c r="H45" s="38"/>
      <c r="I45" s="38"/>
      <c r="J45" s="38"/>
      <c r="K45" s="38"/>
      <c r="L45" s="38"/>
      <c r="M45" s="38"/>
      <c r="N45" s="37"/>
      <c r="O45" s="36"/>
      <c r="P45" s="38"/>
      <c r="Q45" s="38"/>
      <c r="R45" s="38"/>
      <c r="S45" s="38"/>
      <c r="T45" s="38"/>
      <c r="U45" s="38"/>
      <c r="V45" s="37"/>
      <c r="W45" s="2"/>
      <c r="X45" s="38"/>
      <c r="Y45" s="38"/>
      <c r="Z45" s="38"/>
      <c r="AA45" s="2">
        <v>15</v>
      </c>
      <c r="AB45" s="2">
        <v>10</v>
      </c>
      <c r="AC45" s="38"/>
      <c r="AD45" s="75">
        <v>4</v>
      </c>
    </row>
    <row r="46" spans="1:30" ht="16.5" customHeight="1">
      <c r="A46" s="73" t="s">
        <v>57</v>
      </c>
      <c r="B46" s="20" t="s">
        <v>108</v>
      </c>
      <c r="C46" s="76">
        <v>6</v>
      </c>
      <c r="D46" s="37"/>
      <c r="E46" s="33">
        <f t="shared" si="0"/>
        <v>20</v>
      </c>
      <c r="F46" s="34">
        <f t="shared" si="1"/>
        <v>3</v>
      </c>
      <c r="G46" s="36"/>
      <c r="H46" s="38"/>
      <c r="I46" s="38"/>
      <c r="J46" s="38"/>
      <c r="K46" s="38"/>
      <c r="L46" s="38"/>
      <c r="M46" s="38"/>
      <c r="N46" s="37"/>
      <c r="O46" s="36"/>
      <c r="P46" s="38"/>
      <c r="Q46" s="38"/>
      <c r="R46" s="38"/>
      <c r="S46" s="38"/>
      <c r="T46" s="38"/>
      <c r="U46" s="38"/>
      <c r="V46" s="37"/>
      <c r="W46" s="2"/>
      <c r="X46" s="38"/>
      <c r="Y46" s="38"/>
      <c r="Z46" s="38"/>
      <c r="AA46" s="2">
        <v>10</v>
      </c>
      <c r="AB46" s="2">
        <v>10</v>
      </c>
      <c r="AC46" s="38"/>
      <c r="AD46" s="75">
        <v>3</v>
      </c>
    </row>
    <row r="47" spans="1:30" ht="16.5" customHeight="1">
      <c r="A47" s="74" t="s">
        <v>58</v>
      </c>
      <c r="B47" s="20" t="s">
        <v>109</v>
      </c>
      <c r="C47" s="77">
        <v>6</v>
      </c>
      <c r="D47" s="48"/>
      <c r="E47" s="33">
        <f t="shared" si="0"/>
        <v>25</v>
      </c>
      <c r="F47" s="34">
        <f t="shared" si="1"/>
        <v>4</v>
      </c>
      <c r="G47" s="47"/>
      <c r="H47" s="49"/>
      <c r="I47" s="49"/>
      <c r="J47" s="49"/>
      <c r="K47" s="49"/>
      <c r="L47" s="49"/>
      <c r="M47" s="49"/>
      <c r="N47" s="48"/>
      <c r="O47" s="47"/>
      <c r="P47" s="49"/>
      <c r="Q47" s="49"/>
      <c r="R47" s="49"/>
      <c r="S47" s="49"/>
      <c r="T47" s="49"/>
      <c r="U47" s="49"/>
      <c r="V47" s="48"/>
      <c r="W47" s="2"/>
      <c r="X47" s="49"/>
      <c r="Y47" s="49"/>
      <c r="Z47" s="49"/>
      <c r="AA47" s="2">
        <v>15</v>
      </c>
      <c r="AB47" s="50">
        <v>10</v>
      </c>
      <c r="AC47" s="49"/>
      <c r="AD47" s="75">
        <v>4</v>
      </c>
    </row>
    <row r="48" spans="1:30" ht="14.25" customHeight="1" thickBot="1">
      <c r="A48" s="161" t="s">
        <v>59</v>
      </c>
      <c r="B48" s="160" t="s">
        <v>122</v>
      </c>
      <c r="C48" s="51"/>
      <c r="D48" s="52">
        <v>6</v>
      </c>
      <c r="E48" s="53">
        <v>120</v>
      </c>
      <c r="F48" s="52">
        <v>5</v>
      </c>
      <c r="G48" s="51"/>
      <c r="H48" s="54"/>
      <c r="I48" s="54"/>
      <c r="J48" s="54"/>
      <c r="K48" s="54"/>
      <c r="L48" s="54"/>
      <c r="M48" s="54"/>
      <c r="N48" s="52"/>
      <c r="O48" s="51"/>
      <c r="P48" s="54"/>
      <c r="Q48" s="54"/>
      <c r="R48" s="54"/>
      <c r="S48" s="54"/>
      <c r="T48" s="54"/>
      <c r="U48" s="54"/>
      <c r="V48" s="52"/>
      <c r="W48" s="51"/>
      <c r="X48" s="54"/>
      <c r="Y48" s="54"/>
      <c r="Z48" s="54"/>
      <c r="AA48" s="5"/>
      <c r="AB48" s="5"/>
      <c r="AC48" s="54"/>
      <c r="AD48" s="70">
        <v>5</v>
      </c>
    </row>
    <row r="49" spans="1:30" s="14" customFormat="1" ht="18" thickBot="1" thickTop="1">
      <c r="A49" s="180" t="s">
        <v>69</v>
      </c>
      <c r="B49" s="181"/>
      <c r="C49" s="181"/>
      <c r="D49" s="182"/>
      <c r="E49" s="55">
        <f>G49+H49+I49+K49+L49+M49+O49+P49+Q49+S49+T49+U49+W49+X49+Y49+AA49+AB49+AC49</f>
        <v>1080</v>
      </c>
      <c r="F49" s="56">
        <f>J49+N49+R49+V49+Z49+AD49</f>
        <v>180</v>
      </c>
      <c r="G49" s="63">
        <f aca="true" t="shared" si="2" ref="G49:AC49">SUM(G6:G47)</f>
        <v>96</v>
      </c>
      <c r="H49" s="57">
        <f>SUM(H6:H47)</f>
        <v>90</v>
      </c>
      <c r="I49" s="57">
        <f t="shared" si="2"/>
        <v>0</v>
      </c>
      <c r="J49" s="57">
        <f t="shared" si="2"/>
        <v>30</v>
      </c>
      <c r="K49" s="57">
        <f t="shared" si="2"/>
        <v>85</v>
      </c>
      <c r="L49" s="57">
        <f t="shared" si="2"/>
        <v>86</v>
      </c>
      <c r="M49" s="57">
        <f t="shared" si="2"/>
        <v>0</v>
      </c>
      <c r="N49" s="64">
        <f t="shared" si="2"/>
        <v>30</v>
      </c>
      <c r="O49" s="63">
        <f t="shared" si="2"/>
        <v>115</v>
      </c>
      <c r="P49" s="57">
        <f t="shared" si="2"/>
        <v>113</v>
      </c>
      <c r="Q49" s="57">
        <f t="shared" si="2"/>
        <v>0</v>
      </c>
      <c r="R49" s="57">
        <f t="shared" si="2"/>
        <v>30</v>
      </c>
      <c r="S49" s="57">
        <f t="shared" si="2"/>
        <v>50</v>
      </c>
      <c r="T49" s="57">
        <f t="shared" si="2"/>
        <v>147</v>
      </c>
      <c r="U49" s="57">
        <f t="shared" si="2"/>
        <v>0</v>
      </c>
      <c r="V49" s="64">
        <f t="shared" si="2"/>
        <v>30</v>
      </c>
      <c r="W49" s="63">
        <f t="shared" si="2"/>
        <v>60</v>
      </c>
      <c r="X49" s="57">
        <f t="shared" si="2"/>
        <v>98</v>
      </c>
      <c r="Y49" s="57">
        <f t="shared" si="2"/>
        <v>15</v>
      </c>
      <c r="Z49" s="57">
        <f t="shared" si="2"/>
        <v>30</v>
      </c>
      <c r="AA49" s="57">
        <f t="shared" si="2"/>
        <v>40</v>
      </c>
      <c r="AB49" s="57">
        <f t="shared" si="2"/>
        <v>70</v>
      </c>
      <c r="AC49" s="57">
        <f t="shared" si="2"/>
        <v>15</v>
      </c>
      <c r="AD49" s="64">
        <f>SUM(AD6:AD48)</f>
        <v>30</v>
      </c>
    </row>
    <row r="50" spans="1:30" s="14" customFormat="1" ht="17.25" thickTop="1">
      <c r="A50" s="163" t="s">
        <v>120</v>
      </c>
      <c r="B50" s="164"/>
      <c r="C50" s="164"/>
      <c r="D50" s="165"/>
      <c r="E50" s="93">
        <v>904</v>
      </c>
      <c r="F50" s="94">
        <v>124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14" customFormat="1" ht="17.25" thickBot="1">
      <c r="A51" s="166" t="s">
        <v>121</v>
      </c>
      <c r="B51" s="167"/>
      <c r="C51" s="167"/>
      <c r="D51" s="168"/>
      <c r="E51" s="72">
        <v>296</v>
      </c>
      <c r="F51" s="71">
        <v>54</v>
      </c>
      <c r="G51" s="58"/>
      <c r="I51" s="27"/>
      <c r="J51" s="17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10" s="16" customFormat="1" ht="17.25" thickTop="1">
      <c r="A52" s="25" t="s">
        <v>124</v>
      </c>
      <c r="B52" s="15"/>
      <c r="H52" s="17"/>
      <c r="I52" s="17"/>
      <c r="J52" s="17"/>
    </row>
    <row r="53" spans="1:30" s="16" customFormat="1" ht="16.5">
      <c r="A53" s="24" t="s">
        <v>126</v>
      </c>
      <c r="E53" s="17"/>
      <c r="F53" s="17"/>
      <c r="I53" s="26"/>
      <c r="J53" s="2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16" customFormat="1" ht="15.75" customHeight="1">
      <c r="A54" s="11"/>
      <c r="E54" s="17"/>
      <c r="F54" s="17"/>
      <c r="J54" s="18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16" customFormat="1" ht="15.75" customHeight="1">
      <c r="A55" s="11"/>
      <c r="B55"/>
      <c r="C55"/>
      <c r="D55"/>
      <c r="E55"/>
      <c r="F55"/>
      <c r="I55" s="2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16" customFormat="1" ht="15.75" customHeight="1">
      <c r="A56" s="11"/>
      <c r="B56"/>
      <c r="C56"/>
      <c r="D56"/>
      <c r="E56"/>
      <c r="F5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16" customFormat="1" ht="15.75" customHeight="1">
      <c r="A57" s="11"/>
      <c r="B57"/>
      <c r="C57"/>
      <c r="D57"/>
      <c r="E57"/>
      <c r="F57"/>
      <c r="H57" s="17"/>
      <c r="I57" s="26"/>
      <c r="J57" s="2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s="16" customFormat="1" ht="15.75" customHeight="1">
      <c r="A58" s="11"/>
      <c r="B58"/>
      <c r="C58"/>
      <c r="D58"/>
      <c r="E58"/>
      <c r="F58"/>
      <c r="J58" s="1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16" customFormat="1" ht="15.75" customHeight="1">
      <c r="A59" s="11"/>
      <c r="B59"/>
      <c r="C59"/>
      <c r="D59"/>
      <c r="E59"/>
      <c r="F59"/>
      <c r="J59" s="1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16" customFormat="1" ht="15.75" customHeight="1">
      <c r="A60" s="11"/>
      <c r="B60"/>
      <c r="C60"/>
      <c r="D60"/>
      <c r="E60"/>
      <c r="F60"/>
      <c r="J60" s="1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16" customFormat="1" ht="15.75" customHeight="1">
      <c r="A61" s="11"/>
      <c r="B61"/>
      <c r="C61"/>
      <c r="D61"/>
      <c r="E61"/>
      <c r="F61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16" customFormat="1" ht="15.75" customHeight="1">
      <c r="A62" s="11"/>
      <c r="B62"/>
      <c r="C62"/>
      <c r="D62"/>
      <c r="E62"/>
      <c r="F62"/>
      <c r="J62" s="1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16" customFormat="1" ht="16.5">
      <c r="A63" s="11"/>
      <c r="B63"/>
      <c r="C63"/>
      <c r="D63"/>
      <c r="E63"/>
      <c r="F63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s="16" customFormat="1" ht="16.5">
      <c r="B64"/>
      <c r="C64"/>
      <c r="D64"/>
      <c r="E64"/>
      <c r="F6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s="16" customFormat="1" ht="16.5">
      <c r="B65"/>
      <c r="C65"/>
      <c r="D65"/>
      <c r="E65"/>
      <c r="F65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s="16" customFormat="1" ht="16.5">
      <c r="B66"/>
      <c r="C66"/>
      <c r="D66"/>
      <c r="E66"/>
      <c r="F66"/>
      <c r="G66" s="17"/>
      <c r="H66" s="17"/>
      <c r="I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s="16" customFormat="1" ht="16.5">
      <c r="B67"/>
      <c r="C67"/>
      <c r="D67"/>
      <c r="E67"/>
      <c r="F67"/>
      <c r="G67" s="17"/>
      <c r="H67" s="17"/>
      <c r="I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s="16" customFormat="1" ht="16.5">
      <c r="B68"/>
      <c r="C68"/>
      <c r="D68"/>
      <c r="E68"/>
      <c r="F68"/>
      <c r="G68" s="17"/>
      <c r="H68" s="17"/>
      <c r="I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7:30" s="16" customFormat="1" ht="16.5"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3:30" s="16" customFormat="1" ht="16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2:30" s="16" customFormat="1" ht="16.5">
      <c r="B71"/>
      <c r="C71"/>
      <c r="D71"/>
      <c r="E71"/>
      <c r="F7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2:30" s="16" customFormat="1" ht="16.5">
      <c r="B72"/>
      <c r="C72"/>
      <c r="D72"/>
      <c r="E72"/>
      <c r="F72"/>
      <c r="G72" s="17"/>
      <c r="H72" s="17"/>
      <c r="I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2:30" s="16" customFormat="1" ht="16.5">
      <c r="B73"/>
      <c r="C73"/>
      <c r="D73"/>
      <c r="E73"/>
      <c r="F73"/>
      <c r="G73" s="17"/>
      <c r="H73" s="17"/>
      <c r="I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2:30" s="16" customFormat="1" ht="16.5">
      <c r="B74"/>
      <c r="C74"/>
      <c r="D74"/>
      <c r="E74"/>
      <c r="F74"/>
      <c r="G74" s="17"/>
      <c r="H74" s="17"/>
      <c r="I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3:30" s="16" customFormat="1" ht="16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3:30" s="16" customFormat="1" ht="16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3:30" s="16" customFormat="1" ht="16.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3:30" s="16" customFormat="1" ht="16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3:30" s="16" customFormat="1" ht="16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3:30" s="16" customFormat="1" ht="16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3:30" s="16" customFormat="1" ht="16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3:30" s="16" customFormat="1" ht="16.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3:30" s="16" customFormat="1" ht="16.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3:30" s="16" customFormat="1" ht="16.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3:30" s="16" customFormat="1" ht="16.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3:30" s="16" customFormat="1" ht="16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3:30" s="16" customFormat="1" ht="16.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3:30" s="16" customFormat="1" ht="16.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3:30" s="16" customFormat="1" ht="16.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3:30" s="16" customFormat="1" ht="16.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3:30" s="16" customFormat="1" ht="16.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3:30" s="16" customFormat="1" ht="16.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3:30" s="16" customFormat="1" ht="16.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3:30" s="16" customFormat="1" ht="16.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3:30" s="16" customFormat="1" ht="16.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3:30" s="16" customFormat="1" ht="16.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3:30" s="16" customFormat="1" ht="16.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3:30" s="16" customFormat="1" ht="16.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3:30" s="16" customFormat="1" ht="16.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3:30" s="16" customFormat="1" ht="16.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3:30" s="16" customFormat="1" ht="16.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3:30" s="16" customFormat="1" ht="16.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3:30" s="16" customFormat="1" ht="16.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3:30" s="16" customFormat="1" ht="16.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3:30" s="16" customFormat="1" ht="16.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3:30" s="16" customFormat="1" ht="16.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3:30" s="16" customFormat="1" ht="16.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3:30" s="16" customFormat="1" ht="16.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3:30" s="16" customFormat="1" ht="16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3:30" s="16" customFormat="1" ht="16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3:30" s="16" customFormat="1" ht="16.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3:30" s="16" customFormat="1" ht="16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3:30" s="16" customFormat="1" ht="16.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3:30" s="16" customFormat="1" ht="16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3:30" s="16" customFormat="1" ht="16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3:30" s="16" customFormat="1" ht="16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3:30" s="16" customFormat="1" ht="16.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3:30" s="16" customFormat="1" ht="16.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3:30" s="16" customFormat="1" ht="16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3:30" s="16" customFormat="1" ht="16.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3:30" s="16" customFormat="1" ht="16.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3:30" s="16" customFormat="1" ht="16.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3:30" s="16" customFormat="1" ht="16.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3:30" s="16" customFormat="1" ht="16.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3:30" s="16" customFormat="1" ht="16.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3:30" s="16" customFormat="1" ht="16.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3:30" s="16" customFormat="1" ht="16.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3:30" s="16" customFormat="1" ht="16.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3:30" s="16" customFormat="1" ht="16.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3:30" s="16" customFormat="1" ht="16.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3:30" s="16" customFormat="1" ht="16.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3:30" s="16" customFormat="1" ht="16.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3:30" s="16" customFormat="1" ht="16.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3:30" s="16" customFormat="1" ht="16.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3:30" s="16" customFormat="1" ht="16.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3:30" s="16" customFormat="1" ht="16.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3:30" s="16" customFormat="1" ht="16.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3:30" s="16" customFormat="1" ht="16.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3:30" s="16" customFormat="1" ht="16.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3:30" s="16" customFormat="1" ht="16.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3:30" s="16" customFormat="1" ht="16.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3:30" s="16" customFormat="1" ht="16.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3:30" s="16" customFormat="1" ht="16.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3:30" s="16" customFormat="1" ht="16.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3:30" s="16" customFormat="1" ht="16.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3:30" s="16" customFormat="1" ht="16.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3:30" s="16" customFormat="1" ht="16.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3:30" s="16" customFormat="1" ht="16.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3:30" s="16" customFormat="1" ht="16.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3:30" s="16" customFormat="1" ht="16.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3:30" s="16" customFormat="1" ht="16.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3:30" s="16" customFormat="1" ht="16.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3:30" s="16" customFormat="1" ht="16.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3:30" s="16" customFormat="1" ht="16.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3:30" s="16" customFormat="1" ht="16.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3:30" s="16" customFormat="1" ht="16.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3:30" s="16" customFormat="1" ht="16.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3:30" s="16" customFormat="1" ht="16.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3:30" s="16" customFormat="1" ht="16.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3:30" s="16" customFormat="1" ht="16.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3:30" s="16" customFormat="1" ht="16.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3:30" s="16" customFormat="1" ht="16.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3:30" s="16" customFormat="1" ht="16.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3:30" s="16" customFormat="1" ht="16.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3:30" s="16" customFormat="1" ht="16.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3:30" s="16" customFormat="1" ht="16.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3:30" s="16" customFormat="1" ht="16.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 spans="3:30" s="16" customFormat="1" ht="16.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 spans="3:30" s="16" customFormat="1" ht="16.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 spans="3:30" s="16" customFormat="1" ht="16.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 spans="3:30" s="16" customFormat="1" ht="16.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 spans="3:30" s="16" customFormat="1" ht="16.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3:30" s="16" customFormat="1" ht="16.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3:30" s="16" customFormat="1" ht="16.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3:30" s="16" customFormat="1" ht="16.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3:30" s="16" customFormat="1" ht="16.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3:30" s="16" customFormat="1" ht="16.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3:30" s="16" customFormat="1" ht="16.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3:30" s="16" customFormat="1" ht="16.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3:30" s="16" customFormat="1" ht="16.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3:30" s="16" customFormat="1" ht="16.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3:30" s="16" customFormat="1" ht="16.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3:30" s="16" customFormat="1" ht="16.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3:30" s="16" customFormat="1" ht="16.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3:30" s="16" customFormat="1" ht="16.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3:30" s="16" customFormat="1" ht="16.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3:30" s="16" customFormat="1" ht="16.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3:30" s="16" customFormat="1" ht="16.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3:30" s="16" customFormat="1" ht="16.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3:30" s="16" customFormat="1" ht="16.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3:30" s="16" customFormat="1" ht="16.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3:30" s="16" customFormat="1" ht="16.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3:30" s="16" customFormat="1" ht="16.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3:30" s="16" customFormat="1" ht="16.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3:30" s="16" customFormat="1" ht="16.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3:30" s="16" customFormat="1" ht="16.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3:30" s="16" customFormat="1" ht="16.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3:30" s="16" customFormat="1" ht="16.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3:30" s="16" customFormat="1" ht="16.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3:30" s="16" customFormat="1" ht="16.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3:30" s="16" customFormat="1" ht="16.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3:30" s="16" customFormat="1" ht="16.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3:30" s="16" customFormat="1" ht="16.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3:30" s="16" customFormat="1" ht="16.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3:30" s="16" customFormat="1" ht="16.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3:30" s="16" customFormat="1" ht="16.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3:30" s="16" customFormat="1" ht="16.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3:30" s="16" customFormat="1" ht="16.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3:30" s="16" customFormat="1" ht="16.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3:30" s="16" customFormat="1" ht="16.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3:30" s="16" customFormat="1" ht="16.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3:30" s="16" customFormat="1" ht="16.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3:30" s="16" customFormat="1" ht="16.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3:30" s="16" customFormat="1" ht="16.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3:30" s="16" customFormat="1" ht="16.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3:30" s="16" customFormat="1" ht="16.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3:30" s="16" customFormat="1" ht="16.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3:30" s="16" customFormat="1" ht="16.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3:30" s="16" customFormat="1" ht="16.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3:30" s="16" customFormat="1" ht="16.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3:30" s="16" customFormat="1" ht="16.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3:30" s="16" customFormat="1" ht="16.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3:30" s="16" customFormat="1" ht="16.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3:30" s="16" customFormat="1" ht="16.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3:30" s="16" customFormat="1" ht="16.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3:30" s="16" customFormat="1" ht="16.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3:30" s="16" customFormat="1" ht="16.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3:30" s="16" customFormat="1" ht="16.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3:30" s="16" customFormat="1" ht="16.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3:30" s="16" customFormat="1" ht="16.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3:30" s="16" customFormat="1" ht="16.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3:30" s="16" customFormat="1" ht="16.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3:30" s="16" customFormat="1" ht="16.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3:30" s="16" customFormat="1" ht="16.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3:30" s="16" customFormat="1" ht="16.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3:30" s="16" customFormat="1" ht="16.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3:30" s="16" customFormat="1" ht="16.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3:30" s="16" customFormat="1" ht="16.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3:30" s="16" customFormat="1" ht="16.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3:30" s="16" customFormat="1" ht="16.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3:30" s="16" customFormat="1" ht="16.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3:30" s="16" customFormat="1" ht="16.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3:30" s="16" customFormat="1" ht="16.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3:30" s="16" customFormat="1" ht="16.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3:30" s="16" customFormat="1" ht="16.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3:30" s="16" customFormat="1" ht="16.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3:30" s="16" customFormat="1" ht="16.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3:30" s="16" customFormat="1" ht="16.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3:30" s="16" customFormat="1" ht="16.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3:30" s="16" customFormat="1" ht="16.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3:30" s="16" customFormat="1" ht="16.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3:30" s="16" customFormat="1" ht="16.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3:30" s="16" customFormat="1" ht="16.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3:30" s="16" customFormat="1" ht="16.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3:30" s="16" customFormat="1" ht="16.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3:30" s="16" customFormat="1" ht="16.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3:30" s="16" customFormat="1" ht="16.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3:30" s="16" customFormat="1" ht="16.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3:30" s="16" customFormat="1" ht="16.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3:30" s="16" customFormat="1" ht="16.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3:30" s="16" customFormat="1" ht="16.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3:30" s="16" customFormat="1" ht="16.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3:30" s="16" customFormat="1" ht="16.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3:30" s="16" customFormat="1" ht="16.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3:30" s="16" customFormat="1" ht="16.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3:30" s="16" customFormat="1" ht="16.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3:30" s="16" customFormat="1" ht="16.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3:30" s="16" customFormat="1" ht="16.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3:30" s="16" customFormat="1" ht="16.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3:30" s="16" customFormat="1" ht="16.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3:30" s="16" customFormat="1" ht="16.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3:30" s="16" customFormat="1" ht="16.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3:30" s="16" customFormat="1" ht="16.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3:30" s="16" customFormat="1" ht="16.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3:30" s="16" customFormat="1" ht="16.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3:30" s="16" customFormat="1" ht="16.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3:30" s="16" customFormat="1" ht="16.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3:30" s="16" customFormat="1" ht="16.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3:30" s="16" customFormat="1" ht="16.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3:30" s="16" customFormat="1" ht="16.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3:30" s="16" customFormat="1" ht="16.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3:30" s="16" customFormat="1" ht="16.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3:30" s="16" customFormat="1" ht="16.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3:30" s="16" customFormat="1" ht="16.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3:30" s="16" customFormat="1" ht="16.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3:30" s="16" customFormat="1" ht="16.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3:30" s="16" customFormat="1" ht="16.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3:30" s="16" customFormat="1" ht="16.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3:30" s="16" customFormat="1" ht="16.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3:30" s="16" customFormat="1" ht="16.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3:30" s="16" customFormat="1" ht="16.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3:30" s="16" customFormat="1" ht="16.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3:30" s="16" customFormat="1" ht="16.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3:30" s="16" customFormat="1" ht="16.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3:30" s="16" customFormat="1" ht="16.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3:30" s="16" customFormat="1" ht="16.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3:30" s="16" customFormat="1" ht="16.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3:30" s="16" customFormat="1" ht="16.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3:30" s="16" customFormat="1" ht="16.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3:30" s="16" customFormat="1" ht="16.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3:30" s="16" customFormat="1" ht="16.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3:30" s="16" customFormat="1" ht="16.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3:30" s="16" customFormat="1" ht="16.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3:30" s="16" customFormat="1" ht="16.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3:30" s="16" customFormat="1" ht="16.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3:30" s="16" customFormat="1" ht="16.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3:30" s="16" customFormat="1" ht="16.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3:30" s="16" customFormat="1" ht="16.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3:30" s="16" customFormat="1" ht="16.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3:30" s="16" customFormat="1" ht="16.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3:30" s="16" customFormat="1" ht="16.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</sheetData>
  <sheetProtection/>
  <mergeCells count="19">
    <mergeCell ref="A1:AD1"/>
    <mergeCell ref="A50:D50"/>
    <mergeCell ref="A51:D51"/>
    <mergeCell ref="AA4:AD4"/>
    <mergeCell ref="W3:AD3"/>
    <mergeCell ref="C3:D4"/>
    <mergeCell ref="E3:F3"/>
    <mergeCell ref="G3:N3"/>
    <mergeCell ref="O3:V3"/>
    <mergeCell ref="S4:V4"/>
    <mergeCell ref="A49:D49"/>
    <mergeCell ref="W4:Z4"/>
    <mergeCell ref="G4:J4"/>
    <mergeCell ref="K4:N4"/>
    <mergeCell ref="O4:R4"/>
    <mergeCell ref="E4:E5"/>
    <mergeCell ref="F4:F5"/>
    <mergeCell ref="A3:A5"/>
    <mergeCell ref="B3:B5"/>
  </mergeCells>
  <printOptions/>
  <pageMargins left="0.7" right="0.7" top="0.75" bottom="0.75" header="0.3" footer="0.3"/>
  <pageSetup horizontalDpi="600" verticalDpi="600" orientation="landscape" paperSize="9" scale="53" r:id="rId1"/>
  <headerFooter alignWithMargins="0">
    <oddHeader>&amp;L&amp;"Calibri,Pogrubiony"Uniwersytet Gdański
Wydział: Oceanografii i Geografii
Kierunek: Geografia
&amp;R&amp;"Calibri,Kursywa"&amp;10Załącznik nr 6b (wymagany do wniosku 
do Senatu UG w sprawie zatwierdzenia
 programu kształcenia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4"/>
  <sheetViews>
    <sheetView zoomScale="75" zoomScaleNormal="75" workbookViewId="0" topLeftCell="A45">
      <selection activeCell="B60" sqref="B60"/>
    </sheetView>
  </sheetViews>
  <sheetFormatPr defaultColWidth="8.8515625" defaultRowHeight="15"/>
  <cols>
    <col min="1" max="1" width="7.7109375" style="11" customWidth="1"/>
    <col min="2" max="2" width="51.8515625" style="16" customWidth="1"/>
    <col min="3" max="3" width="6.421875" style="17" customWidth="1"/>
    <col min="4" max="4" width="6.8515625" style="17" bestFit="1" customWidth="1"/>
    <col min="5" max="6" width="8.8515625" style="17" customWidth="1"/>
    <col min="7" max="9" width="5.140625" style="17" customWidth="1"/>
    <col min="10" max="10" width="5.7109375" style="17" bestFit="1" customWidth="1"/>
    <col min="11" max="13" width="5.140625" style="17" customWidth="1"/>
    <col min="14" max="14" width="5.7109375" style="17" bestFit="1" customWidth="1"/>
    <col min="15" max="17" width="5.140625" style="17" customWidth="1"/>
    <col min="18" max="18" width="5.7109375" style="17" bestFit="1" customWidth="1"/>
    <col min="19" max="21" width="5.140625" style="17" customWidth="1"/>
    <col min="22" max="22" width="5.7109375" style="17" bestFit="1" customWidth="1"/>
    <col min="23" max="16384" width="8.8515625" style="11" customWidth="1"/>
  </cols>
  <sheetData>
    <row r="1" spans="1:32" s="16" customFormat="1" ht="16.5">
      <c r="A1" s="162" t="s">
        <v>197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Y1" s="7"/>
      <c r="Z1" s="7"/>
      <c r="AA1" s="7"/>
      <c r="AB1" s="7"/>
      <c r="AC1" s="7"/>
      <c r="AD1" s="7"/>
      <c r="AE1" s="7"/>
      <c r="AF1" s="7"/>
    </row>
    <row r="2" spans="1:22" ht="15" customHeight="1" thickBot="1">
      <c r="A2" s="8"/>
      <c r="B2" s="9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2" customFormat="1" ht="18.75" customHeight="1" thickTop="1">
      <c r="A3" s="188" t="s">
        <v>0</v>
      </c>
      <c r="B3" s="194" t="s">
        <v>115</v>
      </c>
      <c r="C3" s="174" t="s">
        <v>68</v>
      </c>
      <c r="D3" s="175"/>
      <c r="E3" s="178" t="s">
        <v>67</v>
      </c>
      <c r="F3" s="179"/>
      <c r="G3" s="171" t="s">
        <v>7</v>
      </c>
      <c r="H3" s="172"/>
      <c r="I3" s="172"/>
      <c r="J3" s="172"/>
      <c r="K3" s="172"/>
      <c r="L3" s="172"/>
      <c r="M3" s="172"/>
      <c r="N3" s="173"/>
      <c r="O3" s="171" t="s">
        <v>8</v>
      </c>
      <c r="P3" s="172"/>
      <c r="Q3" s="172"/>
      <c r="R3" s="172"/>
      <c r="S3" s="172"/>
      <c r="T3" s="172"/>
      <c r="U3" s="172"/>
      <c r="V3" s="173"/>
    </row>
    <row r="4" spans="1:22" s="12" customFormat="1" ht="16.5">
      <c r="A4" s="189"/>
      <c r="B4" s="195"/>
      <c r="C4" s="176"/>
      <c r="D4" s="177"/>
      <c r="E4" s="184" t="s">
        <v>66</v>
      </c>
      <c r="F4" s="186" t="s">
        <v>6</v>
      </c>
      <c r="G4" s="183" t="s">
        <v>22</v>
      </c>
      <c r="H4" s="169"/>
      <c r="I4" s="169"/>
      <c r="J4" s="169"/>
      <c r="K4" s="169" t="s">
        <v>10</v>
      </c>
      <c r="L4" s="169"/>
      <c r="M4" s="169"/>
      <c r="N4" s="170"/>
      <c r="O4" s="183" t="s">
        <v>11</v>
      </c>
      <c r="P4" s="169"/>
      <c r="Q4" s="169"/>
      <c r="R4" s="169"/>
      <c r="S4" s="169" t="s">
        <v>12</v>
      </c>
      <c r="T4" s="169"/>
      <c r="U4" s="169"/>
      <c r="V4" s="170"/>
    </row>
    <row r="5" spans="1:22" s="12" customFormat="1" ht="17.25" thickBot="1">
      <c r="A5" s="190"/>
      <c r="B5" s="187"/>
      <c r="C5" s="28" t="s">
        <v>1</v>
      </c>
      <c r="D5" s="29" t="s">
        <v>2</v>
      </c>
      <c r="E5" s="185"/>
      <c r="F5" s="187"/>
      <c r="G5" s="28" t="s">
        <v>3</v>
      </c>
      <c r="H5" s="30" t="s">
        <v>4</v>
      </c>
      <c r="I5" s="30" t="s">
        <v>5</v>
      </c>
      <c r="J5" s="30" t="s">
        <v>6</v>
      </c>
      <c r="K5" s="30" t="s">
        <v>3</v>
      </c>
      <c r="L5" s="30" t="s">
        <v>4</v>
      </c>
      <c r="M5" s="30" t="s">
        <v>5</v>
      </c>
      <c r="N5" s="29" t="s">
        <v>6</v>
      </c>
      <c r="O5" s="28" t="s">
        <v>3</v>
      </c>
      <c r="P5" s="30" t="s">
        <v>4</v>
      </c>
      <c r="Q5" s="30" t="s">
        <v>5</v>
      </c>
      <c r="R5" s="30" t="s">
        <v>6</v>
      </c>
      <c r="S5" s="30" t="s">
        <v>3</v>
      </c>
      <c r="T5" s="30" t="s">
        <v>4</v>
      </c>
      <c r="U5" s="30" t="s">
        <v>5</v>
      </c>
      <c r="V5" s="29" t="s">
        <v>6</v>
      </c>
    </row>
    <row r="6" spans="1:22" s="12" customFormat="1" ht="17.25" thickTop="1">
      <c r="A6" s="196" t="s">
        <v>155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9"/>
    </row>
    <row r="7" spans="1:22" ht="16.5">
      <c r="A7" s="73" t="s">
        <v>15</v>
      </c>
      <c r="B7" s="99" t="s">
        <v>62</v>
      </c>
      <c r="C7" s="59"/>
      <c r="D7" s="32">
        <v>1</v>
      </c>
      <c r="E7" s="33">
        <f aca="true" t="shared" si="0" ref="E7:E37">G7+H7+I7+K7+L7+M7+O7+P7+Q7+S7+T7+U7</f>
        <v>15</v>
      </c>
      <c r="F7" s="34">
        <f aca="true" t="shared" si="1" ref="F7:F37">J7+N7+R7+V7</f>
        <v>1</v>
      </c>
      <c r="G7" s="6">
        <v>15</v>
      </c>
      <c r="H7" s="35"/>
      <c r="I7" s="35"/>
      <c r="J7" s="6">
        <v>1</v>
      </c>
      <c r="K7" s="35"/>
      <c r="L7" s="35"/>
      <c r="M7" s="35"/>
      <c r="N7" s="32"/>
      <c r="O7" s="66"/>
      <c r="P7" s="35"/>
      <c r="Q7" s="35"/>
      <c r="R7" s="35"/>
      <c r="S7" s="35"/>
      <c r="T7" s="35"/>
      <c r="U7" s="35"/>
      <c r="V7" s="32"/>
    </row>
    <row r="8" spans="1:22" ht="16.5">
      <c r="A8" s="74" t="s">
        <v>16</v>
      </c>
      <c r="B8" s="99" t="s">
        <v>132</v>
      </c>
      <c r="C8" s="39">
        <v>1</v>
      </c>
      <c r="D8" s="37"/>
      <c r="E8" s="33">
        <f t="shared" si="0"/>
        <v>30</v>
      </c>
      <c r="F8" s="34">
        <f t="shared" si="1"/>
        <v>2</v>
      </c>
      <c r="G8" s="2">
        <v>30</v>
      </c>
      <c r="H8" s="38"/>
      <c r="I8" s="38"/>
      <c r="J8" s="2">
        <v>2</v>
      </c>
      <c r="K8" s="38"/>
      <c r="L8" s="38"/>
      <c r="M8" s="38"/>
      <c r="N8" s="37"/>
      <c r="O8" s="36"/>
      <c r="P8" s="38"/>
      <c r="Q8" s="38"/>
      <c r="R8" s="38"/>
      <c r="S8" s="38"/>
      <c r="T8" s="38"/>
      <c r="U8" s="38"/>
      <c r="V8" s="37"/>
    </row>
    <row r="9" spans="1:22" ht="16.5">
      <c r="A9" s="73" t="s">
        <v>63</v>
      </c>
      <c r="B9" s="99" t="s">
        <v>19</v>
      </c>
      <c r="C9" s="39">
        <v>2</v>
      </c>
      <c r="D9" s="37">
        <v>1</v>
      </c>
      <c r="E9" s="33">
        <f aca="true" t="shared" si="2" ref="E9:E14">G9+H9+I9+K9+L9+M9+O9+P9+Q9+S9+T9+U9</f>
        <v>30</v>
      </c>
      <c r="F9" s="34">
        <f aca="true" t="shared" si="3" ref="F9:F14">J9+N9+R9+V9</f>
        <v>2</v>
      </c>
      <c r="G9" s="2"/>
      <c r="H9" s="38">
        <v>15</v>
      </c>
      <c r="I9" s="38"/>
      <c r="J9" s="2">
        <v>1</v>
      </c>
      <c r="K9" s="38"/>
      <c r="L9" s="38">
        <v>15</v>
      </c>
      <c r="M9" s="38"/>
      <c r="N9" s="37">
        <v>1</v>
      </c>
      <c r="O9" s="36"/>
      <c r="P9" s="38"/>
      <c r="Q9" s="38"/>
      <c r="R9" s="38"/>
      <c r="S9" s="38"/>
      <c r="T9" s="38"/>
      <c r="U9" s="38"/>
      <c r="V9" s="37"/>
    </row>
    <row r="10" spans="1:22" ht="16.5">
      <c r="A10" s="74" t="s">
        <v>17</v>
      </c>
      <c r="B10" s="99" t="s">
        <v>137</v>
      </c>
      <c r="C10" s="39">
        <v>2</v>
      </c>
      <c r="D10" s="37"/>
      <c r="E10" s="33">
        <f t="shared" si="2"/>
        <v>30</v>
      </c>
      <c r="F10" s="34">
        <f t="shared" si="3"/>
        <v>2</v>
      </c>
      <c r="G10" s="2"/>
      <c r="H10" s="38"/>
      <c r="I10" s="38"/>
      <c r="J10" s="2"/>
      <c r="K10" s="38">
        <v>30</v>
      </c>
      <c r="L10" s="38"/>
      <c r="M10" s="38"/>
      <c r="N10" s="37">
        <v>2</v>
      </c>
      <c r="O10" s="36"/>
      <c r="P10" s="38"/>
      <c r="Q10" s="38"/>
      <c r="R10" s="38"/>
      <c r="S10" s="38"/>
      <c r="T10" s="38"/>
      <c r="U10" s="38"/>
      <c r="V10" s="37"/>
    </row>
    <row r="11" spans="1:22" ht="16.5">
      <c r="A11" s="73" t="s">
        <v>64</v>
      </c>
      <c r="B11" s="99" t="s">
        <v>140</v>
      </c>
      <c r="C11" s="39">
        <v>3</v>
      </c>
      <c r="D11" s="37"/>
      <c r="E11" s="33">
        <f t="shared" si="2"/>
        <v>30</v>
      </c>
      <c r="F11" s="34">
        <f t="shared" si="3"/>
        <v>2</v>
      </c>
      <c r="G11" s="2"/>
      <c r="H11" s="38"/>
      <c r="I11" s="38"/>
      <c r="J11" s="2"/>
      <c r="K11" s="38"/>
      <c r="L11" s="38"/>
      <c r="M11" s="38"/>
      <c r="N11" s="37"/>
      <c r="O11" s="36">
        <v>30</v>
      </c>
      <c r="P11" s="38"/>
      <c r="Q11" s="38"/>
      <c r="R11" s="38">
        <v>2</v>
      </c>
      <c r="S11" s="38"/>
      <c r="T11" s="38"/>
      <c r="U11" s="38"/>
      <c r="V11" s="37"/>
    </row>
    <row r="12" spans="1:22" ht="16.5">
      <c r="A12" s="74" t="s">
        <v>20</v>
      </c>
      <c r="B12" s="99" t="s">
        <v>141</v>
      </c>
      <c r="C12" s="39">
        <v>3</v>
      </c>
      <c r="D12" s="37"/>
      <c r="E12" s="33">
        <f t="shared" si="2"/>
        <v>15</v>
      </c>
      <c r="F12" s="34">
        <f t="shared" si="3"/>
        <v>1</v>
      </c>
      <c r="G12" s="2"/>
      <c r="H12" s="38"/>
      <c r="I12" s="38"/>
      <c r="J12" s="2"/>
      <c r="K12" s="38"/>
      <c r="L12" s="38"/>
      <c r="M12" s="38"/>
      <c r="N12" s="37"/>
      <c r="O12" s="36">
        <v>15</v>
      </c>
      <c r="P12" s="38"/>
      <c r="Q12" s="38"/>
      <c r="R12" s="38">
        <v>1</v>
      </c>
      <c r="S12" s="38"/>
      <c r="T12" s="38"/>
      <c r="U12" s="38"/>
      <c r="V12" s="37"/>
    </row>
    <row r="13" spans="1:22" ht="17.25" customHeight="1" thickBot="1">
      <c r="A13" s="103" t="s">
        <v>23</v>
      </c>
      <c r="B13" s="111" t="s">
        <v>142</v>
      </c>
      <c r="C13" s="104">
        <v>4</v>
      </c>
      <c r="D13" s="105"/>
      <c r="E13" s="106">
        <f t="shared" si="2"/>
        <v>30</v>
      </c>
      <c r="F13" s="107">
        <f t="shared" si="3"/>
        <v>2</v>
      </c>
      <c r="G13" s="108"/>
      <c r="H13" s="109"/>
      <c r="I13" s="109"/>
      <c r="J13" s="108"/>
      <c r="K13" s="109"/>
      <c r="L13" s="109"/>
      <c r="M13" s="109"/>
      <c r="N13" s="105"/>
      <c r="O13" s="110"/>
      <c r="P13" s="109"/>
      <c r="Q13" s="109"/>
      <c r="R13" s="109"/>
      <c r="S13" s="109">
        <v>30</v>
      </c>
      <c r="T13" s="109"/>
      <c r="U13" s="109"/>
      <c r="V13" s="105">
        <v>2</v>
      </c>
    </row>
    <row r="14" spans="1:22" ht="17.25" customHeight="1">
      <c r="A14" s="213" t="s">
        <v>196</v>
      </c>
      <c r="B14" s="213"/>
      <c r="C14" s="213"/>
      <c r="D14" s="214"/>
      <c r="E14" s="97">
        <f t="shared" si="2"/>
        <v>180</v>
      </c>
      <c r="F14" s="98">
        <f t="shared" si="3"/>
        <v>12</v>
      </c>
      <c r="G14" s="100">
        <f>SUM(G7:G13)</f>
        <v>45</v>
      </c>
      <c r="H14" s="100">
        <f aca="true" t="shared" si="4" ref="H14:V14">SUM(H7:H13)</f>
        <v>15</v>
      </c>
      <c r="I14" s="100">
        <f t="shared" si="4"/>
        <v>0</v>
      </c>
      <c r="J14" s="100">
        <f t="shared" si="4"/>
        <v>4</v>
      </c>
      <c r="K14" s="100">
        <f t="shared" si="4"/>
        <v>30</v>
      </c>
      <c r="L14" s="100">
        <f t="shared" si="4"/>
        <v>15</v>
      </c>
      <c r="M14" s="100">
        <f t="shared" si="4"/>
        <v>0</v>
      </c>
      <c r="N14" s="101">
        <f t="shared" si="4"/>
        <v>3</v>
      </c>
      <c r="O14" s="102">
        <f t="shared" si="4"/>
        <v>45</v>
      </c>
      <c r="P14" s="100">
        <f t="shared" si="4"/>
        <v>0</v>
      </c>
      <c r="Q14" s="100">
        <f t="shared" si="4"/>
        <v>0</v>
      </c>
      <c r="R14" s="100">
        <f t="shared" si="4"/>
        <v>3</v>
      </c>
      <c r="S14" s="100">
        <f t="shared" si="4"/>
        <v>30</v>
      </c>
      <c r="T14" s="100">
        <f t="shared" si="4"/>
        <v>0</v>
      </c>
      <c r="U14" s="100">
        <f t="shared" si="4"/>
        <v>0</v>
      </c>
      <c r="V14" s="101">
        <f t="shared" si="4"/>
        <v>2</v>
      </c>
    </row>
    <row r="15" spans="1:22" ht="17.25" customHeight="1">
      <c r="A15" s="210" t="s">
        <v>193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2"/>
    </row>
    <row r="16" spans="1:22" ht="17.25" customHeight="1">
      <c r="A16" s="73" t="s">
        <v>15</v>
      </c>
      <c r="B16" s="143" t="s">
        <v>135</v>
      </c>
      <c r="C16" s="59"/>
      <c r="D16" s="32" t="s">
        <v>143</v>
      </c>
      <c r="E16" s="33">
        <f>G16+H16+I16+K16+L16+M16+O16+P16+Q16+S16+T16+U16</f>
        <v>120</v>
      </c>
      <c r="F16" s="34">
        <f>J16+N16+R16+V16</f>
        <v>20</v>
      </c>
      <c r="G16" s="6"/>
      <c r="H16" s="35">
        <v>30</v>
      </c>
      <c r="I16" s="35"/>
      <c r="J16" s="6">
        <v>3</v>
      </c>
      <c r="K16" s="35"/>
      <c r="L16" s="35">
        <v>30</v>
      </c>
      <c r="M16" s="35"/>
      <c r="N16" s="32">
        <v>3</v>
      </c>
      <c r="O16" s="66"/>
      <c r="P16" s="35">
        <v>30</v>
      </c>
      <c r="Q16" s="35"/>
      <c r="R16" s="35">
        <v>7</v>
      </c>
      <c r="S16" s="35"/>
      <c r="T16" s="35">
        <v>30</v>
      </c>
      <c r="U16" s="35"/>
      <c r="V16" s="32">
        <v>7</v>
      </c>
    </row>
    <row r="17" spans="1:22" ht="17.25" customHeight="1">
      <c r="A17" s="74" t="s">
        <v>16</v>
      </c>
      <c r="B17" s="144" t="s">
        <v>136</v>
      </c>
      <c r="C17" s="45"/>
      <c r="D17" s="42" t="s">
        <v>143</v>
      </c>
      <c r="E17" s="43">
        <f>G17+H17+I17+K17+L17+M17+O17+P17+Q17+S17+T17+U17</f>
        <v>120</v>
      </c>
      <c r="F17" s="44">
        <f>J17+N17+R17+V17</f>
        <v>40</v>
      </c>
      <c r="G17" s="3"/>
      <c r="H17" s="46"/>
      <c r="I17" s="46">
        <v>30</v>
      </c>
      <c r="J17" s="3">
        <v>10</v>
      </c>
      <c r="K17" s="46"/>
      <c r="L17" s="46"/>
      <c r="M17" s="46">
        <v>30</v>
      </c>
      <c r="N17" s="42">
        <v>10</v>
      </c>
      <c r="O17" s="41"/>
      <c r="P17" s="46"/>
      <c r="Q17" s="46">
        <v>30</v>
      </c>
      <c r="R17" s="46">
        <v>5</v>
      </c>
      <c r="S17" s="46"/>
      <c r="T17" s="46"/>
      <c r="U17" s="46">
        <v>30</v>
      </c>
      <c r="V17" s="42">
        <v>15</v>
      </c>
    </row>
    <row r="18" spans="1:22" ht="17.25" customHeight="1">
      <c r="A18" s="74" t="s">
        <v>63</v>
      </c>
      <c r="B18" s="142" t="s">
        <v>199</v>
      </c>
      <c r="C18" s="45"/>
      <c r="D18" s="42">
        <v>1.2</v>
      </c>
      <c r="E18" s="43">
        <f>G18+H18+I18+K18+L18+M18+O18+P18+Q18+S18+T18+U18</f>
        <v>60</v>
      </c>
      <c r="F18" s="44">
        <f>J18+N18+R18+V18</f>
        <v>4</v>
      </c>
      <c r="G18" s="3"/>
      <c r="H18" s="46">
        <v>30</v>
      </c>
      <c r="I18" s="46"/>
      <c r="J18" s="3">
        <v>2</v>
      </c>
      <c r="K18" s="46"/>
      <c r="L18" s="46">
        <v>30</v>
      </c>
      <c r="M18" s="46"/>
      <c r="N18" s="42">
        <v>2</v>
      </c>
      <c r="O18" s="41"/>
      <c r="P18" s="46"/>
      <c r="Q18" s="46"/>
      <c r="R18" s="46"/>
      <c r="S18" s="46"/>
      <c r="T18" s="46"/>
      <c r="U18" s="46"/>
      <c r="V18" s="42"/>
    </row>
    <row r="19" spans="1:22" ht="16.5">
      <c r="A19" s="74" t="s">
        <v>17</v>
      </c>
      <c r="B19" s="99" t="s">
        <v>156</v>
      </c>
      <c r="C19" s="45">
        <v>1</v>
      </c>
      <c r="D19" s="42"/>
      <c r="E19" s="43">
        <f t="shared" si="0"/>
        <v>30</v>
      </c>
      <c r="F19" s="44">
        <f t="shared" si="1"/>
        <v>2</v>
      </c>
      <c r="G19" s="3">
        <v>30</v>
      </c>
      <c r="H19" s="46"/>
      <c r="I19" s="46"/>
      <c r="J19" s="3">
        <v>2</v>
      </c>
      <c r="K19" s="46"/>
      <c r="L19" s="46"/>
      <c r="M19" s="46"/>
      <c r="N19" s="42"/>
      <c r="O19" s="41"/>
      <c r="P19" s="46"/>
      <c r="Q19" s="46"/>
      <c r="R19" s="46"/>
      <c r="S19" s="46"/>
      <c r="T19" s="46"/>
      <c r="U19" s="46"/>
      <c r="V19" s="42"/>
    </row>
    <row r="20" spans="1:22" ht="16.5">
      <c r="A20" s="74" t="s">
        <v>64</v>
      </c>
      <c r="B20" s="99" t="s">
        <v>174</v>
      </c>
      <c r="C20" s="45">
        <v>1</v>
      </c>
      <c r="D20" s="42"/>
      <c r="E20" s="43">
        <f t="shared" si="0"/>
        <v>15</v>
      </c>
      <c r="F20" s="44">
        <f t="shared" si="1"/>
        <v>1</v>
      </c>
      <c r="G20" s="3">
        <v>15</v>
      </c>
      <c r="H20" s="46"/>
      <c r="I20" s="46"/>
      <c r="J20" s="3">
        <v>1</v>
      </c>
      <c r="K20" s="46"/>
      <c r="L20" s="46"/>
      <c r="M20" s="46"/>
      <c r="N20" s="42"/>
      <c r="O20" s="41"/>
      <c r="P20" s="46"/>
      <c r="Q20" s="46"/>
      <c r="R20" s="46"/>
      <c r="S20" s="46"/>
      <c r="T20" s="46"/>
      <c r="U20" s="46"/>
      <c r="V20" s="42"/>
    </row>
    <row r="21" spans="1:22" ht="16.5">
      <c r="A21" s="73" t="s">
        <v>20</v>
      </c>
      <c r="B21" s="99" t="s">
        <v>157</v>
      </c>
      <c r="C21" s="45"/>
      <c r="D21" s="42">
        <v>1</v>
      </c>
      <c r="E21" s="43">
        <f t="shared" si="0"/>
        <v>15</v>
      </c>
      <c r="F21" s="44">
        <f t="shared" si="1"/>
        <v>2</v>
      </c>
      <c r="G21" s="3">
        <v>15</v>
      </c>
      <c r="H21" s="46"/>
      <c r="I21" s="46"/>
      <c r="J21" s="3">
        <v>2</v>
      </c>
      <c r="K21" s="46"/>
      <c r="L21" s="46"/>
      <c r="M21" s="46"/>
      <c r="N21" s="42"/>
      <c r="O21" s="41"/>
      <c r="P21" s="46"/>
      <c r="Q21" s="46"/>
      <c r="R21" s="46"/>
      <c r="S21" s="46"/>
      <c r="T21" s="46"/>
      <c r="U21" s="46"/>
      <c r="V21" s="42"/>
    </row>
    <row r="22" spans="1:22" ht="16.5">
      <c r="A22" s="74" t="s">
        <v>23</v>
      </c>
      <c r="B22" s="99" t="s">
        <v>158</v>
      </c>
      <c r="C22" s="45"/>
      <c r="D22" s="42">
        <v>1</v>
      </c>
      <c r="E22" s="43">
        <f t="shared" si="0"/>
        <v>15</v>
      </c>
      <c r="F22" s="44">
        <f t="shared" si="1"/>
        <v>2</v>
      </c>
      <c r="G22" s="3">
        <v>15</v>
      </c>
      <c r="H22" s="46"/>
      <c r="I22" s="46"/>
      <c r="J22" s="3">
        <v>2</v>
      </c>
      <c r="K22" s="46"/>
      <c r="L22" s="46"/>
      <c r="M22" s="46"/>
      <c r="N22" s="42"/>
      <c r="O22" s="41"/>
      <c r="P22" s="46"/>
      <c r="Q22" s="46"/>
      <c r="R22" s="46"/>
      <c r="S22" s="46"/>
      <c r="T22" s="46"/>
      <c r="U22" s="46"/>
      <c r="V22" s="42"/>
    </row>
    <row r="23" spans="1:22" ht="16.5">
      <c r="A23" s="74" t="s">
        <v>25</v>
      </c>
      <c r="B23" s="99" t="s">
        <v>159</v>
      </c>
      <c r="C23" s="45">
        <v>1</v>
      </c>
      <c r="D23" s="42"/>
      <c r="E23" s="43">
        <f t="shared" si="0"/>
        <v>30</v>
      </c>
      <c r="F23" s="44">
        <f t="shared" si="1"/>
        <v>2</v>
      </c>
      <c r="G23" s="3">
        <v>30</v>
      </c>
      <c r="H23" s="46"/>
      <c r="I23" s="46"/>
      <c r="J23" s="3">
        <v>2</v>
      </c>
      <c r="K23" s="46"/>
      <c r="L23" s="46"/>
      <c r="M23" s="46"/>
      <c r="N23" s="42"/>
      <c r="O23" s="41"/>
      <c r="P23" s="46"/>
      <c r="Q23" s="46"/>
      <c r="R23" s="46"/>
      <c r="S23" s="46"/>
      <c r="T23" s="46"/>
      <c r="U23" s="46"/>
      <c r="V23" s="42"/>
    </row>
    <row r="24" spans="1:22" ht="16.5">
      <c r="A24" s="74" t="s">
        <v>116</v>
      </c>
      <c r="B24" s="142" t="s">
        <v>134</v>
      </c>
      <c r="C24" s="45"/>
      <c r="D24" s="42">
        <v>1</v>
      </c>
      <c r="E24" s="43">
        <f t="shared" si="0"/>
        <v>30</v>
      </c>
      <c r="F24" s="44">
        <f t="shared" si="1"/>
        <v>2</v>
      </c>
      <c r="G24" s="3"/>
      <c r="H24" s="46">
        <v>30</v>
      </c>
      <c r="I24" s="46"/>
      <c r="J24" s="3">
        <v>2</v>
      </c>
      <c r="K24" s="46"/>
      <c r="L24" s="46"/>
      <c r="M24" s="46"/>
      <c r="N24" s="42"/>
      <c r="O24" s="41"/>
      <c r="P24" s="46"/>
      <c r="Q24" s="46"/>
      <c r="R24" s="46"/>
      <c r="S24" s="46"/>
      <c r="T24" s="46"/>
      <c r="U24" s="46"/>
      <c r="V24" s="42"/>
    </row>
    <row r="25" spans="1:22" ht="16.5">
      <c r="A25" s="74" t="s">
        <v>26</v>
      </c>
      <c r="B25" s="99" t="s">
        <v>160</v>
      </c>
      <c r="C25" s="45">
        <v>2</v>
      </c>
      <c r="D25" s="42"/>
      <c r="E25" s="43">
        <f t="shared" si="0"/>
        <v>15</v>
      </c>
      <c r="F25" s="44">
        <f t="shared" si="1"/>
        <v>1</v>
      </c>
      <c r="G25" s="41"/>
      <c r="H25" s="46"/>
      <c r="I25" s="46"/>
      <c r="J25" s="3"/>
      <c r="K25" s="3">
        <v>15</v>
      </c>
      <c r="L25" s="46">
        <v>0</v>
      </c>
      <c r="M25" s="46"/>
      <c r="N25" s="85">
        <v>1</v>
      </c>
      <c r="O25" s="65"/>
      <c r="P25" s="46"/>
      <c r="Q25" s="46"/>
      <c r="R25" s="3"/>
      <c r="S25" s="46"/>
      <c r="T25" s="46"/>
      <c r="U25" s="46"/>
      <c r="V25" s="42"/>
    </row>
    <row r="26" spans="1:22" ht="16.5">
      <c r="A26" s="73" t="s">
        <v>27</v>
      </c>
      <c r="B26" s="99" t="s">
        <v>161</v>
      </c>
      <c r="C26" s="45">
        <v>2</v>
      </c>
      <c r="D26" s="42"/>
      <c r="E26" s="43">
        <f t="shared" si="0"/>
        <v>30</v>
      </c>
      <c r="F26" s="44">
        <f t="shared" si="1"/>
        <v>2</v>
      </c>
      <c r="G26" s="41"/>
      <c r="H26" s="46"/>
      <c r="I26" s="46"/>
      <c r="J26" s="46"/>
      <c r="K26" s="3">
        <v>15</v>
      </c>
      <c r="L26" s="46">
        <v>15</v>
      </c>
      <c r="M26" s="46"/>
      <c r="N26" s="83">
        <v>2</v>
      </c>
      <c r="O26" s="65"/>
      <c r="P26" s="46"/>
      <c r="Q26" s="46"/>
      <c r="R26" s="3"/>
      <c r="S26" s="46"/>
      <c r="T26" s="46"/>
      <c r="U26" s="46"/>
      <c r="V26" s="42"/>
    </row>
    <row r="27" spans="1:22" ht="16.5">
      <c r="A27" s="74" t="s">
        <v>28</v>
      </c>
      <c r="B27" s="99" t="s">
        <v>162</v>
      </c>
      <c r="C27" s="45"/>
      <c r="D27" s="42">
        <v>2</v>
      </c>
      <c r="E27" s="43">
        <f t="shared" si="0"/>
        <v>15</v>
      </c>
      <c r="F27" s="44">
        <f t="shared" si="1"/>
        <v>2</v>
      </c>
      <c r="G27" s="41"/>
      <c r="H27" s="46"/>
      <c r="I27" s="46"/>
      <c r="J27" s="46"/>
      <c r="K27" s="4"/>
      <c r="L27" s="46">
        <v>15</v>
      </c>
      <c r="M27" s="46"/>
      <c r="N27" s="83">
        <v>2</v>
      </c>
      <c r="O27" s="65"/>
      <c r="P27" s="46"/>
      <c r="Q27" s="46"/>
      <c r="R27" s="3"/>
      <c r="S27" s="46"/>
      <c r="T27" s="46"/>
      <c r="U27" s="46"/>
      <c r="V27" s="42"/>
    </row>
    <row r="28" spans="1:22" ht="16.5">
      <c r="A28" s="74" t="s">
        <v>29</v>
      </c>
      <c r="B28" s="99" t="s">
        <v>163</v>
      </c>
      <c r="C28" s="45"/>
      <c r="D28" s="42">
        <v>2</v>
      </c>
      <c r="E28" s="43">
        <f t="shared" si="0"/>
        <v>45</v>
      </c>
      <c r="F28" s="44">
        <f t="shared" si="1"/>
        <v>6</v>
      </c>
      <c r="G28" s="41"/>
      <c r="H28" s="46"/>
      <c r="I28" s="46"/>
      <c r="J28" s="46"/>
      <c r="K28" s="4"/>
      <c r="L28" s="46">
        <v>15</v>
      </c>
      <c r="M28" s="46"/>
      <c r="N28" s="83">
        <v>1</v>
      </c>
      <c r="O28" s="65"/>
      <c r="P28" s="46">
        <v>15</v>
      </c>
      <c r="Q28" s="46"/>
      <c r="R28" s="3">
        <v>2</v>
      </c>
      <c r="S28" s="46"/>
      <c r="T28" s="46">
        <v>15</v>
      </c>
      <c r="U28" s="46"/>
      <c r="V28" s="42">
        <v>3</v>
      </c>
    </row>
    <row r="29" spans="1:22" ht="16.5">
      <c r="A29" s="74" t="s">
        <v>30</v>
      </c>
      <c r="B29" s="144" t="s">
        <v>164</v>
      </c>
      <c r="C29" s="45"/>
      <c r="D29" s="42">
        <v>2</v>
      </c>
      <c r="E29" s="43">
        <f t="shared" si="0"/>
        <v>45</v>
      </c>
      <c r="F29" s="44">
        <f t="shared" si="1"/>
        <v>3</v>
      </c>
      <c r="G29" s="41"/>
      <c r="H29" s="46"/>
      <c r="I29" s="46"/>
      <c r="J29" s="46"/>
      <c r="K29" s="3">
        <v>45</v>
      </c>
      <c r="L29" s="46">
        <v>0</v>
      </c>
      <c r="M29" s="46"/>
      <c r="N29" s="83">
        <v>3</v>
      </c>
      <c r="O29" s="65"/>
      <c r="P29" s="46"/>
      <c r="Q29" s="46"/>
      <c r="R29" s="3"/>
      <c r="S29" s="46"/>
      <c r="T29" s="46"/>
      <c r="U29" s="46"/>
      <c r="V29" s="42"/>
    </row>
    <row r="30" spans="1:22" ht="16.5">
      <c r="A30" s="74" t="s">
        <v>31</v>
      </c>
      <c r="B30" s="142" t="s">
        <v>169</v>
      </c>
      <c r="C30" s="45"/>
      <c r="D30" s="42">
        <v>2</v>
      </c>
      <c r="E30" s="43">
        <f t="shared" si="0"/>
        <v>45</v>
      </c>
      <c r="F30" s="44">
        <f t="shared" si="1"/>
        <v>3</v>
      </c>
      <c r="G30" s="41"/>
      <c r="H30" s="46"/>
      <c r="I30" s="46"/>
      <c r="J30" s="46"/>
      <c r="K30" s="82">
        <v>45</v>
      </c>
      <c r="L30" s="46">
        <v>0</v>
      </c>
      <c r="M30" s="46"/>
      <c r="N30" s="88">
        <v>3</v>
      </c>
      <c r="O30" s="65"/>
      <c r="P30" s="46"/>
      <c r="Q30" s="46"/>
      <c r="R30" s="3"/>
      <c r="S30" s="46"/>
      <c r="T30" s="46"/>
      <c r="U30" s="46"/>
      <c r="V30" s="42"/>
    </row>
    <row r="31" spans="1:22" ht="16.5">
      <c r="A31" s="73" t="s">
        <v>32</v>
      </c>
      <c r="B31" s="99" t="s">
        <v>165</v>
      </c>
      <c r="C31" s="45"/>
      <c r="D31" s="42">
        <v>3</v>
      </c>
      <c r="E31" s="43">
        <f t="shared" si="0"/>
        <v>15</v>
      </c>
      <c r="F31" s="44">
        <f t="shared" si="1"/>
        <v>1</v>
      </c>
      <c r="G31" s="41"/>
      <c r="H31" s="46"/>
      <c r="I31" s="46"/>
      <c r="J31" s="46"/>
      <c r="K31" s="46"/>
      <c r="L31" s="46"/>
      <c r="M31" s="46"/>
      <c r="N31" s="42"/>
      <c r="O31" s="3">
        <v>15</v>
      </c>
      <c r="P31" s="3">
        <v>0</v>
      </c>
      <c r="Q31" s="46"/>
      <c r="R31" s="3">
        <v>1</v>
      </c>
      <c r="S31" s="3"/>
      <c r="T31" s="46"/>
      <c r="U31" s="46"/>
      <c r="V31" s="83"/>
    </row>
    <row r="32" spans="1:22" ht="16.5">
      <c r="A32" s="74" t="s">
        <v>33</v>
      </c>
      <c r="B32" s="99" t="s">
        <v>166</v>
      </c>
      <c r="C32" s="45">
        <v>3</v>
      </c>
      <c r="D32" s="42"/>
      <c r="E32" s="43">
        <f t="shared" si="0"/>
        <v>30</v>
      </c>
      <c r="F32" s="44">
        <f t="shared" si="1"/>
        <v>2</v>
      </c>
      <c r="G32" s="41"/>
      <c r="H32" s="46"/>
      <c r="I32" s="46"/>
      <c r="J32" s="46"/>
      <c r="K32" s="46"/>
      <c r="L32" s="46"/>
      <c r="M32" s="46"/>
      <c r="N32" s="42"/>
      <c r="O32" s="3">
        <v>15</v>
      </c>
      <c r="P32" s="3">
        <v>15</v>
      </c>
      <c r="Q32" s="46"/>
      <c r="R32" s="3">
        <v>2</v>
      </c>
      <c r="S32" s="3"/>
      <c r="T32" s="46"/>
      <c r="U32" s="46"/>
      <c r="V32" s="83"/>
    </row>
    <row r="33" spans="1:22" ht="16.5">
      <c r="A33" s="74" t="s">
        <v>34</v>
      </c>
      <c r="B33" s="99" t="s">
        <v>173</v>
      </c>
      <c r="C33" s="45"/>
      <c r="D33" s="42">
        <v>3</v>
      </c>
      <c r="E33" s="43">
        <f t="shared" si="0"/>
        <v>30</v>
      </c>
      <c r="F33" s="44">
        <f t="shared" si="1"/>
        <v>2</v>
      </c>
      <c r="G33" s="41"/>
      <c r="H33" s="46"/>
      <c r="I33" s="46"/>
      <c r="J33" s="46"/>
      <c r="K33" s="46"/>
      <c r="L33" s="46"/>
      <c r="M33" s="46"/>
      <c r="N33" s="42"/>
      <c r="O33" s="3">
        <v>30</v>
      </c>
      <c r="P33" s="3">
        <v>0</v>
      </c>
      <c r="Q33" s="46"/>
      <c r="R33" s="3">
        <v>2</v>
      </c>
      <c r="S33" s="3"/>
      <c r="T33" s="46"/>
      <c r="U33" s="46"/>
      <c r="V33" s="83"/>
    </row>
    <row r="34" spans="1:22" ht="16.5">
      <c r="A34" s="74" t="s">
        <v>35</v>
      </c>
      <c r="B34" s="99" t="s">
        <v>167</v>
      </c>
      <c r="C34" s="45">
        <v>3</v>
      </c>
      <c r="D34" s="42"/>
      <c r="E34" s="43">
        <f t="shared" si="0"/>
        <v>20</v>
      </c>
      <c r="F34" s="44">
        <f t="shared" si="1"/>
        <v>2</v>
      </c>
      <c r="G34" s="41"/>
      <c r="H34" s="46"/>
      <c r="I34" s="46"/>
      <c r="J34" s="46"/>
      <c r="K34" s="46"/>
      <c r="L34" s="46"/>
      <c r="M34" s="46"/>
      <c r="N34" s="42"/>
      <c r="O34" s="3">
        <v>20</v>
      </c>
      <c r="P34" s="3">
        <v>0</v>
      </c>
      <c r="Q34" s="46"/>
      <c r="R34" s="3">
        <v>2</v>
      </c>
      <c r="S34" s="3"/>
      <c r="T34" s="46"/>
      <c r="U34" s="46"/>
      <c r="V34" s="83"/>
    </row>
    <row r="35" spans="1:22" ht="16.5">
      <c r="A35" s="74" t="s">
        <v>36</v>
      </c>
      <c r="B35" s="99" t="s">
        <v>168</v>
      </c>
      <c r="C35" s="45">
        <v>3</v>
      </c>
      <c r="D35" s="42"/>
      <c r="E35" s="43">
        <f t="shared" si="0"/>
        <v>30</v>
      </c>
      <c r="F35" s="44">
        <f t="shared" si="1"/>
        <v>2</v>
      </c>
      <c r="G35" s="41"/>
      <c r="H35" s="46"/>
      <c r="I35" s="46"/>
      <c r="J35" s="46"/>
      <c r="K35" s="46"/>
      <c r="L35" s="46"/>
      <c r="M35" s="46"/>
      <c r="N35" s="42"/>
      <c r="O35" s="3">
        <v>15</v>
      </c>
      <c r="P35" s="46">
        <v>15</v>
      </c>
      <c r="Q35" s="46"/>
      <c r="R35" s="3">
        <v>2</v>
      </c>
      <c r="S35" s="84"/>
      <c r="T35" s="46"/>
      <c r="U35" s="46"/>
      <c r="V35" s="68"/>
    </row>
    <row r="36" spans="1:22" ht="16.5">
      <c r="A36" s="73" t="s">
        <v>37</v>
      </c>
      <c r="B36" s="144" t="s">
        <v>194</v>
      </c>
      <c r="C36" s="45"/>
      <c r="D36" s="42">
        <v>3</v>
      </c>
      <c r="E36" s="43">
        <f t="shared" si="0"/>
        <v>30</v>
      </c>
      <c r="F36" s="44">
        <f t="shared" si="1"/>
        <v>2</v>
      </c>
      <c r="G36" s="41"/>
      <c r="H36" s="46"/>
      <c r="I36" s="46"/>
      <c r="J36" s="46"/>
      <c r="K36" s="46"/>
      <c r="L36" s="46"/>
      <c r="M36" s="46"/>
      <c r="N36" s="42"/>
      <c r="O36" s="4"/>
      <c r="P36" s="46">
        <v>30</v>
      </c>
      <c r="Q36" s="46"/>
      <c r="R36" s="3">
        <v>2</v>
      </c>
      <c r="S36" s="46"/>
      <c r="T36" s="46"/>
      <c r="U36" s="46"/>
      <c r="V36" s="42"/>
    </row>
    <row r="37" spans="1:22" ht="16.5">
      <c r="A37" s="74" t="s">
        <v>38</v>
      </c>
      <c r="B37" s="144" t="s">
        <v>195</v>
      </c>
      <c r="C37" s="45"/>
      <c r="D37" s="42">
        <v>3</v>
      </c>
      <c r="E37" s="43">
        <f t="shared" si="0"/>
        <v>30</v>
      </c>
      <c r="F37" s="44">
        <f t="shared" si="1"/>
        <v>2</v>
      </c>
      <c r="G37" s="41"/>
      <c r="H37" s="46"/>
      <c r="I37" s="46"/>
      <c r="J37" s="46"/>
      <c r="K37" s="46"/>
      <c r="L37" s="46"/>
      <c r="M37" s="46"/>
      <c r="N37" s="42"/>
      <c r="O37" s="4"/>
      <c r="P37" s="46">
        <v>30</v>
      </c>
      <c r="Q37" s="46"/>
      <c r="R37" s="3">
        <v>2</v>
      </c>
      <c r="S37" s="46"/>
      <c r="T37" s="46"/>
      <c r="U37" s="46"/>
      <c r="V37" s="42"/>
    </row>
    <row r="38" spans="1:22" ht="16.5">
      <c r="A38" s="74" t="s">
        <v>39</v>
      </c>
      <c r="B38" s="99" t="s">
        <v>170</v>
      </c>
      <c r="C38" s="45">
        <v>4</v>
      </c>
      <c r="D38" s="42"/>
      <c r="E38" s="43">
        <f>G38+H38+I38+K38+L38+M38+O38+P38+Q38+S38+T38+U38</f>
        <v>15</v>
      </c>
      <c r="F38" s="44">
        <f>J38+N38+R38+V38</f>
        <v>1</v>
      </c>
      <c r="G38" s="41"/>
      <c r="H38" s="46"/>
      <c r="I38" s="46"/>
      <c r="J38" s="46"/>
      <c r="K38" s="46"/>
      <c r="L38" s="46"/>
      <c r="M38" s="46"/>
      <c r="N38" s="42"/>
      <c r="O38" s="41"/>
      <c r="P38" s="46"/>
      <c r="Q38" s="46"/>
      <c r="R38" s="46"/>
      <c r="S38" s="3">
        <v>15</v>
      </c>
      <c r="T38" s="46">
        <v>0</v>
      </c>
      <c r="U38" s="46"/>
      <c r="V38" s="85">
        <v>1</v>
      </c>
    </row>
    <row r="39" spans="1:22" ht="16.5">
      <c r="A39" s="74" t="s">
        <v>40</v>
      </c>
      <c r="B39" s="99" t="s">
        <v>171</v>
      </c>
      <c r="C39" s="45">
        <v>4</v>
      </c>
      <c r="D39" s="42"/>
      <c r="E39" s="43">
        <f>G39+H39+I39+K39+L39+M39+O39+P39+Q39+S39+T39+U39</f>
        <v>10</v>
      </c>
      <c r="F39" s="44">
        <f>J39+N39+R39+V39</f>
        <v>1</v>
      </c>
      <c r="G39" s="41"/>
      <c r="H39" s="46"/>
      <c r="I39" s="46"/>
      <c r="J39" s="46"/>
      <c r="K39" s="46"/>
      <c r="L39" s="46"/>
      <c r="M39" s="46"/>
      <c r="N39" s="42"/>
      <c r="O39" s="41"/>
      <c r="P39" s="46"/>
      <c r="Q39" s="46"/>
      <c r="R39" s="46"/>
      <c r="S39" s="3">
        <v>10</v>
      </c>
      <c r="T39" s="46">
        <v>0</v>
      </c>
      <c r="U39" s="46"/>
      <c r="V39" s="83">
        <v>1</v>
      </c>
    </row>
    <row r="40" spans="1:22" ht="16.5">
      <c r="A40" s="74" t="s">
        <v>41</v>
      </c>
      <c r="B40" s="99" t="s">
        <v>172</v>
      </c>
      <c r="C40" s="45"/>
      <c r="D40" s="42">
        <v>3</v>
      </c>
      <c r="E40" s="43">
        <f>G40+H40+I40+K40+L40+M40+O40+P40+Q40+S40+T40+U40</f>
        <v>10</v>
      </c>
      <c r="F40" s="44">
        <f>J40+N40+R40+V40</f>
        <v>1</v>
      </c>
      <c r="G40" s="41"/>
      <c r="H40" s="46"/>
      <c r="I40" s="46"/>
      <c r="J40" s="46"/>
      <c r="K40" s="46"/>
      <c r="L40" s="46"/>
      <c r="M40" s="46"/>
      <c r="N40" s="42"/>
      <c r="O40" s="41"/>
      <c r="P40" s="46"/>
      <c r="Q40" s="46"/>
      <c r="R40" s="46"/>
      <c r="S40" s="3">
        <v>10</v>
      </c>
      <c r="T40" s="46">
        <v>0</v>
      </c>
      <c r="U40" s="46"/>
      <c r="V40" s="83">
        <v>1</v>
      </c>
    </row>
    <row r="41" spans="1:22" ht="16.5">
      <c r="A41" s="213" t="s">
        <v>196</v>
      </c>
      <c r="B41" s="213"/>
      <c r="C41" s="213"/>
      <c r="D41" s="214"/>
      <c r="E41" s="113">
        <f>G41+H41+I41+K41+L41+M41+O41+P41+Q41+S41+T41+U41</f>
        <v>850</v>
      </c>
      <c r="F41" s="114">
        <f>J41+N41+R41+V41</f>
        <v>108</v>
      </c>
      <c r="G41" s="115">
        <f>SUM(G16:G40)</f>
        <v>105</v>
      </c>
      <c r="H41" s="115">
        <f aca="true" t="shared" si="5" ref="H41:V41">SUM(H16:H40)</f>
        <v>90</v>
      </c>
      <c r="I41" s="115">
        <f t="shared" si="5"/>
        <v>30</v>
      </c>
      <c r="J41" s="115">
        <f t="shared" si="5"/>
        <v>26</v>
      </c>
      <c r="K41" s="115">
        <f t="shared" si="5"/>
        <v>120</v>
      </c>
      <c r="L41" s="115">
        <f t="shared" si="5"/>
        <v>105</v>
      </c>
      <c r="M41" s="115">
        <f t="shared" si="5"/>
        <v>30</v>
      </c>
      <c r="N41" s="118">
        <f t="shared" si="5"/>
        <v>27</v>
      </c>
      <c r="O41" s="117">
        <f t="shared" si="5"/>
        <v>95</v>
      </c>
      <c r="P41" s="115">
        <f t="shared" si="5"/>
        <v>135</v>
      </c>
      <c r="Q41" s="115">
        <f t="shared" si="5"/>
        <v>30</v>
      </c>
      <c r="R41" s="115">
        <f t="shared" si="5"/>
        <v>27</v>
      </c>
      <c r="S41" s="115">
        <f t="shared" si="5"/>
        <v>35</v>
      </c>
      <c r="T41" s="115">
        <f t="shared" si="5"/>
        <v>45</v>
      </c>
      <c r="U41" s="115">
        <f t="shared" si="5"/>
        <v>30</v>
      </c>
      <c r="V41" s="116">
        <f t="shared" si="5"/>
        <v>28</v>
      </c>
    </row>
    <row r="42" spans="1:22" ht="16.5">
      <c r="A42" s="210" t="s">
        <v>198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</row>
    <row r="43" spans="1:22" ht="16.5">
      <c r="A43" s="95" t="s">
        <v>15</v>
      </c>
      <c r="B43" s="23" t="s">
        <v>135</v>
      </c>
      <c r="C43" s="119"/>
      <c r="D43" s="42" t="s">
        <v>143</v>
      </c>
      <c r="E43" s="43">
        <f>G43+H43+I43+K43+L43+M43+O43+P43+Q43+S43+T43+U43</f>
        <v>120</v>
      </c>
      <c r="F43" s="44">
        <f>J43+N43+R43+V43</f>
        <v>20</v>
      </c>
      <c r="G43" s="3"/>
      <c r="H43" s="46">
        <v>30</v>
      </c>
      <c r="I43" s="46"/>
      <c r="J43" s="3">
        <v>3</v>
      </c>
      <c r="K43" s="46"/>
      <c r="L43" s="46">
        <v>30</v>
      </c>
      <c r="M43" s="46"/>
      <c r="N43" s="42">
        <v>3</v>
      </c>
      <c r="O43" s="41"/>
      <c r="P43" s="46">
        <v>30</v>
      </c>
      <c r="Q43" s="46"/>
      <c r="R43" s="46">
        <v>8</v>
      </c>
      <c r="S43" s="46"/>
      <c r="T43" s="46">
        <v>30</v>
      </c>
      <c r="U43" s="46"/>
      <c r="V43" s="42">
        <v>6</v>
      </c>
    </row>
    <row r="44" spans="1:22" ht="16.5">
      <c r="A44" s="95" t="s">
        <v>16</v>
      </c>
      <c r="B44" s="23" t="s">
        <v>136</v>
      </c>
      <c r="C44" s="41"/>
      <c r="D44" s="42" t="s">
        <v>143</v>
      </c>
      <c r="E44" s="43">
        <f>G44+H44+I44+K44+L44+M44+O44+P44+Q44+S44+T44+U44</f>
        <v>120</v>
      </c>
      <c r="F44" s="44">
        <f>J44+N44+R44+V44</f>
        <v>40</v>
      </c>
      <c r="G44" s="3"/>
      <c r="H44" s="46"/>
      <c r="I44" s="46">
        <v>30</v>
      </c>
      <c r="J44" s="3">
        <v>11</v>
      </c>
      <c r="K44" s="46"/>
      <c r="L44" s="46"/>
      <c r="M44" s="46">
        <v>30</v>
      </c>
      <c r="N44" s="42">
        <v>9</v>
      </c>
      <c r="O44" s="41"/>
      <c r="P44" s="46"/>
      <c r="Q44" s="46">
        <v>30</v>
      </c>
      <c r="R44" s="46">
        <v>10</v>
      </c>
      <c r="S44" s="46"/>
      <c r="T44" s="46"/>
      <c r="U44" s="46">
        <v>30</v>
      </c>
      <c r="V44" s="42">
        <v>10</v>
      </c>
    </row>
    <row r="45" spans="1:22" ht="16.5">
      <c r="A45" s="95" t="s">
        <v>63</v>
      </c>
      <c r="B45" s="92" t="s">
        <v>199</v>
      </c>
      <c r="C45" s="41"/>
      <c r="D45" s="42">
        <v>2.4</v>
      </c>
      <c r="E45" s="43">
        <f>G45+H45+I45+K45+L45+M45+O45+P45+Q45+S45+T45+U45</f>
        <v>60</v>
      </c>
      <c r="F45" s="44">
        <f>J45+N45+R45+V45</f>
        <v>4</v>
      </c>
      <c r="G45" s="3"/>
      <c r="H45" s="46"/>
      <c r="I45" s="46"/>
      <c r="J45" s="3"/>
      <c r="K45" s="46"/>
      <c r="L45" s="46">
        <v>30</v>
      </c>
      <c r="M45" s="46"/>
      <c r="N45" s="42">
        <v>2</v>
      </c>
      <c r="O45" s="41"/>
      <c r="P45" s="46"/>
      <c r="Q45" s="46"/>
      <c r="R45" s="46"/>
      <c r="S45" s="46"/>
      <c r="T45" s="46">
        <v>30</v>
      </c>
      <c r="U45" s="46"/>
      <c r="V45" s="42">
        <v>2</v>
      </c>
    </row>
    <row r="46" spans="1:22" ht="16.5">
      <c r="A46" s="95" t="s">
        <v>17</v>
      </c>
      <c r="B46" s="90" t="s">
        <v>175</v>
      </c>
      <c r="C46" s="120">
        <v>1</v>
      </c>
      <c r="D46" s="121"/>
      <c r="E46" s="43">
        <f aca="true" t="shared" si="6" ref="E46:E64">G46+H46+I46+K46+L46+M46+O46+P46+Q46+S46+T46+U46</f>
        <v>30</v>
      </c>
      <c r="F46" s="44">
        <f aca="true" t="shared" si="7" ref="F46:F64">J46+N46+R46+V46</f>
        <v>2</v>
      </c>
      <c r="G46" s="3">
        <v>15</v>
      </c>
      <c r="H46" s="96">
        <v>15</v>
      </c>
      <c r="I46" s="96"/>
      <c r="J46" s="3">
        <v>2</v>
      </c>
      <c r="K46" s="96"/>
      <c r="L46" s="96"/>
      <c r="M46" s="96"/>
      <c r="N46" s="123"/>
      <c r="O46" s="122"/>
      <c r="P46" s="96"/>
      <c r="Q46" s="96"/>
      <c r="R46" s="96"/>
      <c r="S46" s="4"/>
      <c r="T46" s="96"/>
      <c r="U46" s="96"/>
      <c r="V46" s="127"/>
    </row>
    <row r="47" spans="1:22" ht="16.5">
      <c r="A47" s="95" t="s">
        <v>64</v>
      </c>
      <c r="B47" s="90" t="s">
        <v>176</v>
      </c>
      <c r="C47" s="120">
        <v>1</v>
      </c>
      <c r="D47" s="112"/>
      <c r="E47" s="43">
        <f t="shared" si="6"/>
        <v>30</v>
      </c>
      <c r="F47" s="44">
        <f t="shared" si="7"/>
        <v>2</v>
      </c>
      <c r="G47" s="3">
        <v>15</v>
      </c>
      <c r="H47" s="96">
        <v>15</v>
      </c>
      <c r="I47" s="96"/>
      <c r="J47" s="3">
        <v>2</v>
      </c>
      <c r="K47" s="96"/>
      <c r="L47" s="96"/>
      <c r="M47" s="96"/>
      <c r="N47" s="124"/>
      <c r="O47" s="122"/>
      <c r="P47" s="96"/>
      <c r="Q47" s="96"/>
      <c r="R47" s="96"/>
      <c r="S47" s="4"/>
      <c r="T47" s="96"/>
      <c r="U47" s="96"/>
      <c r="V47" s="125"/>
    </row>
    <row r="48" spans="1:22" ht="16.5">
      <c r="A48" s="95" t="s">
        <v>20</v>
      </c>
      <c r="B48" s="90" t="s">
        <v>177</v>
      </c>
      <c r="C48" s="120">
        <v>1</v>
      </c>
      <c r="D48" s="112"/>
      <c r="E48" s="43">
        <f t="shared" si="6"/>
        <v>30</v>
      </c>
      <c r="F48" s="44">
        <f t="shared" si="7"/>
        <v>2</v>
      </c>
      <c r="G48" s="3">
        <v>15</v>
      </c>
      <c r="H48" s="96">
        <v>15</v>
      </c>
      <c r="I48" s="96"/>
      <c r="J48" s="3">
        <v>2</v>
      </c>
      <c r="K48" s="96"/>
      <c r="L48" s="96"/>
      <c r="M48" s="96"/>
      <c r="N48" s="124"/>
      <c r="O48" s="122"/>
      <c r="P48" s="96"/>
      <c r="Q48" s="96"/>
      <c r="R48" s="96"/>
      <c r="S48" s="4"/>
      <c r="T48" s="96"/>
      <c r="U48" s="96"/>
      <c r="V48" s="125"/>
    </row>
    <row r="49" spans="1:22" ht="16.5">
      <c r="A49" s="95" t="s">
        <v>23</v>
      </c>
      <c r="B49" s="90" t="s">
        <v>178</v>
      </c>
      <c r="C49" s="120">
        <v>1</v>
      </c>
      <c r="D49" s="112"/>
      <c r="E49" s="43">
        <f t="shared" si="6"/>
        <v>45</v>
      </c>
      <c r="F49" s="44">
        <f t="shared" si="7"/>
        <v>3</v>
      </c>
      <c r="G49" s="3">
        <v>15</v>
      </c>
      <c r="H49" s="96">
        <v>30</v>
      </c>
      <c r="I49" s="96"/>
      <c r="J49" s="3">
        <v>3</v>
      </c>
      <c r="K49" s="96"/>
      <c r="L49" s="96"/>
      <c r="M49" s="96"/>
      <c r="N49" s="124"/>
      <c r="O49" s="122"/>
      <c r="P49" s="96"/>
      <c r="Q49" s="96"/>
      <c r="R49" s="96"/>
      <c r="S49" s="4"/>
      <c r="T49" s="96"/>
      <c r="U49" s="96"/>
      <c r="V49" s="125"/>
    </row>
    <row r="50" spans="1:22" ht="16.5">
      <c r="A50" s="95" t="s">
        <v>25</v>
      </c>
      <c r="B50" s="91" t="s">
        <v>179</v>
      </c>
      <c r="C50" s="120"/>
      <c r="D50" s="112">
        <v>1</v>
      </c>
      <c r="E50" s="43">
        <f t="shared" si="6"/>
        <v>30</v>
      </c>
      <c r="F50" s="44">
        <f t="shared" si="7"/>
        <v>3</v>
      </c>
      <c r="G50" s="82">
        <v>15</v>
      </c>
      <c r="H50" s="96">
        <v>15</v>
      </c>
      <c r="I50" s="96"/>
      <c r="J50" s="82">
        <v>3</v>
      </c>
      <c r="K50" s="96"/>
      <c r="L50" s="96"/>
      <c r="M50" s="96"/>
      <c r="N50" s="124"/>
      <c r="O50" s="122"/>
      <c r="P50" s="96"/>
      <c r="Q50" s="96"/>
      <c r="R50" s="96"/>
      <c r="S50" s="4"/>
      <c r="T50" s="96"/>
      <c r="U50" s="96"/>
      <c r="V50" s="125"/>
    </row>
    <row r="51" spans="1:22" ht="16.5">
      <c r="A51" s="95" t="s">
        <v>116</v>
      </c>
      <c r="B51" s="90" t="s">
        <v>180</v>
      </c>
      <c r="C51" s="120">
        <v>2</v>
      </c>
      <c r="D51" s="112"/>
      <c r="E51" s="43">
        <f t="shared" si="6"/>
        <v>30</v>
      </c>
      <c r="F51" s="44">
        <f t="shared" si="7"/>
        <v>2</v>
      </c>
      <c r="G51" s="96"/>
      <c r="H51" s="96"/>
      <c r="I51" s="96"/>
      <c r="J51" s="96"/>
      <c r="K51" s="3">
        <v>15</v>
      </c>
      <c r="L51" s="96">
        <v>15</v>
      </c>
      <c r="M51" s="96"/>
      <c r="N51" s="125">
        <v>2</v>
      </c>
      <c r="O51" s="122"/>
      <c r="P51" s="96"/>
      <c r="Q51" s="96"/>
      <c r="R51" s="96"/>
      <c r="S51" s="4"/>
      <c r="T51" s="96"/>
      <c r="U51" s="96"/>
      <c r="V51" s="125"/>
    </row>
    <row r="52" spans="1:22" ht="16.5">
      <c r="A52" s="95" t="s">
        <v>26</v>
      </c>
      <c r="B52" s="90" t="s">
        <v>181</v>
      </c>
      <c r="C52" s="120"/>
      <c r="D52" s="112">
        <v>2</v>
      </c>
      <c r="E52" s="43">
        <f t="shared" si="6"/>
        <v>30</v>
      </c>
      <c r="F52" s="44">
        <f t="shared" si="7"/>
        <v>2</v>
      </c>
      <c r="G52" s="96"/>
      <c r="H52" s="96"/>
      <c r="I52" s="96"/>
      <c r="J52" s="96"/>
      <c r="K52" s="3">
        <v>15</v>
      </c>
      <c r="L52" s="96">
        <v>15</v>
      </c>
      <c r="M52" s="96"/>
      <c r="N52" s="125">
        <v>2</v>
      </c>
      <c r="O52" s="122"/>
      <c r="P52" s="96"/>
      <c r="Q52" s="96"/>
      <c r="R52" s="96"/>
      <c r="S52" s="4"/>
      <c r="T52" s="96"/>
      <c r="U52" s="96"/>
      <c r="V52" s="125"/>
    </row>
    <row r="53" spans="1:22" ht="16.5">
      <c r="A53" s="95" t="s">
        <v>27</v>
      </c>
      <c r="B53" s="90" t="s">
        <v>182</v>
      </c>
      <c r="C53" s="120"/>
      <c r="D53" s="112">
        <v>2</v>
      </c>
      <c r="E53" s="43">
        <f t="shared" si="6"/>
        <v>15</v>
      </c>
      <c r="F53" s="44">
        <f t="shared" si="7"/>
        <v>1</v>
      </c>
      <c r="G53" s="96"/>
      <c r="H53" s="96"/>
      <c r="I53" s="96"/>
      <c r="J53" s="96"/>
      <c r="K53" s="3">
        <v>15</v>
      </c>
      <c r="L53" s="96"/>
      <c r="M53" s="96"/>
      <c r="N53" s="125">
        <v>1</v>
      </c>
      <c r="O53" s="122"/>
      <c r="P53" s="96"/>
      <c r="Q53" s="96"/>
      <c r="R53" s="96"/>
      <c r="S53" s="4"/>
      <c r="T53" s="96"/>
      <c r="U53" s="96"/>
      <c r="V53" s="125"/>
    </row>
    <row r="54" spans="1:22" ht="16.5">
      <c r="A54" s="95" t="s">
        <v>28</v>
      </c>
      <c r="B54" s="90" t="s">
        <v>183</v>
      </c>
      <c r="C54" s="120"/>
      <c r="D54" s="112">
        <v>2</v>
      </c>
      <c r="E54" s="43">
        <f t="shared" si="6"/>
        <v>30</v>
      </c>
      <c r="F54" s="44">
        <f t="shared" si="7"/>
        <v>2</v>
      </c>
      <c r="G54" s="96"/>
      <c r="H54" s="96"/>
      <c r="I54" s="96"/>
      <c r="J54" s="96"/>
      <c r="K54" s="3">
        <v>15</v>
      </c>
      <c r="L54" s="96">
        <v>15</v>
      </c>
      <c r="M54" s="96"/>
      <c r="N54" s="125">
        <v>2</v>
      </c>
      <c r="O54" s="122"/>
      <c r="P54" s="96"/>
      <c r="Q54" s="96"/>
      <c r="R54" s="96"/>
      <c r="S54" s="4"/>
      <c r="T54" s="96"/>
      <c r="U54" s="96"/>
      <c r="V54" s="125"/>
    </row>
    <row r="55" spans="1:22" ht="16.5">
      <c r="A55" s="95" t="s">
        <v>29</v>
      </c>
      <c r="B55" s="90" t="s">
        <v>184</v>
      </c>
      <c r="C55" s="120"/>
      <c r="D55" s="112">
        <v>2</v>
      </c>
      <c r="E55" s="43">
        <f t="shared" si="6"/>
        <v>15</v>
      </c>
      <c r="F55" s="44">
        <f t="shared" si="7"/>
        <v>1</v>
      </c>
      <c r="G55" s="96"/>
      <c r="H55" s="96"/>
      <c r="I55" s="96"/>
      <c r="J55" s="96"/>
      <c r="K55" s="3">
        <v>15</v>
      </c>
      <c r="L55" s="96"/>
      <c r="M55" s="96"/>
      <c r="N55" s="125">
        <v>1</v>
      </c>
      <c r="O55" s="122"/>
      <c r="P55" s="96"/>
      <c r="Q55" s="96"/>
      <c r="R55" s="96"/>
      <c r="S55" s="4"/>
      <c r="T55" s="96"/>
      <c r="U55" s="96"/>
      <c r="V55" s="125"/>
    </row>
    <row r="56" spans="1:22" ht="16.5">
      <c r="A56" s="95" t="s">
        <v>30</v>
      </c>
      <c r="B56" s="90" t="s">
        <v>185</v>
      </c>
      <c r="C56" s="120"/>
      <c r="D56" s="112">
        <v>2</v>
      </c>
      <c r="E56" s="43">
        <f t="shared" si="6"/>
        <v>15</v>
      </c>
      <c r="F56" s="44">
        <f t="shared" si="7"/>
        <v>1</v>
      </c>
      <c r="G56" s="96"/>
      <c r="H56" s="96"/>
      <c r="I56" s="96"/>
      <c r="J56" s="96"/>
      <c r="K56" s="3">
        <v>15</v>
      </c>
      <c r="L56" s="96"/>
      <c r="M56" s="96"/>
      <c r="N56" s="125">
        <v>1</v>
      </c>
      <c r="O56" s="122"/>
      <c r="P56" s="96"/>
      <c r="Q56" s="96"/>
      <c r="R56" s="96"/>
      <c r="S56" s="4"/>
      <c r="T56" s="96"/>
      <c r="U56" s="96"/>
      <c r="V56" s="125"/>
    </row>
    <row r="57" spans="1:22" ht="18" customHeight="1">
      <c r="A57" s="95" t="s">
        <v>31</v>
      </c>
      <c r="B57" s="90" t="s">
        <v>186</v>
      </c>
      <c r="C57" s="120"/>
      <c r="D57" s="112" t="s">
        <v>192</v>
      </c>
      <c r="E57" s="43">
        <f t="shared" si="6"/>
        <v>45</v>
      </c>
      <c r="F57" s="44">
        <f t="shared" si="7"/>
        <v>7</v>
      </c>
      <c r="G57" s="96"/>
      <c r="H57" s="96"/>
      <c r="I57" s="96"/>
      <c r="J57" s="96"/>
      <c r="K57" s="96"/>
      <c r="L57" s="96">
        <v>15</v>
      </c>
      <c r="M57" s="96"/>
      <c r="N57" s="125">
        <v>1</v>
      </c>
      <c r="O57" s="122"/>
      <c r="P57" s="96">
        <v>15</v>
      </c>
      <c r="Q57" s="96"/>
      <c r="R57" s="96">
        <v>3</v>
      </c>
      <c r="S57" s="4"/>
      <c r="T57" s="96">
        <v>15</v>
      </c>
      <c r="U57" s="96"/>
      <c r="V57" s="125">
        <v>3</v>
      </c>
    </row>
    <row r="58" spans="1:22" ht="16.5">
      <c r="A58" s="95" t="s">
        <v>32</v>
      </c>
      <c r="B58" s="92" t="s">
        <v>111</v>
      </c>
      <c r="C58" s="120"/>
      <c r="D58" s="112">
        <v>2</v>
      </c>
      <c r="E58" s="43">
        <f t="shared" si="6"/>
        <v>30</v>
      </c>
      <c r="F58" s="44">
        <f t="shared" si="7"/>
        <v>3</v>
      </c>
      <c r="G58" s="96"/>
      <c r="H58" s="96"/>
      <c r="I58" s="96"/>
      <c r="J58" s="96"/>
      <c r="K58" s="96">
        <v>30</v>
      </c>
      <c r="L58" s="96"/>
      <c r="M58" s="96"/>
      <c r="N58" s="126">
        <v>3</v>
      </c>
      <c r="O58" s="122"/>
      <c r="P58" s="96"/>
      <c r="Q58" s="96"/>
      <c r="R58" s="96"/>
      <c r="S58" s="4"/>
      <c r="T58" s="96"/>
      <c r="U58" s="96"/>
      <c r="V58" s="125"/>
    </row>
    <row r="59" spans="1:22" ht="16.5">
      <c r="A59" s="95" t="s">
        <v>33</v>
      </c>
      <c r="B59" s="90" t="s">
        <v>187</v>
      </c>
      <c r="C59" s="120">
        <v>3</v>
      </c>
      <c r="D59" s="112"/>
      <c r="E59" s="43">
        <f t="shared" si="6"/>
        <v>30</v>
      </c>
      <c r="F59" s="44">
        <f t="shared" si="7"/>
        <v>2</v>
      </c>
      <c r="G59" s="96"/>
      <c r="H59" s="96"/>
      <c r="I59" s="96"/>
      <c r="J59" s="96"/>
      <c r="K59" s="96"/>
      <c r="L59" s="96"/>
      <c r="M59" s="96"/>
      <c r="N59" s="124"/>
      <c r="O59" s="65">
        <v>15</v>
      </c>
      <c r="P59" s="96">
        <v>15</v>
      </c>
      <c r="Q59" s="96"/>
      <c r="R59" s="3">
        <v>2</v>
      </c>
      <c r="S59" s="4"/>
      <c r="T59" s="96"/>
      <c r="U59" s="96"/>
      <c r="V59" s="125"/>
    </row>
    <row r="60" spans="1:22" ht="16.5">
      <c r="A60" s="95" t="s">
        <v>34</v>
      </c>
      <c r="B60" s="90" t="s">
        <v>188</v>
      </c>
      <c r="C60" s="120">
        <v>3</v>
      </c>
      <c r="D60" s="112"/>
      <c r="E60" s="43">
        <f t="shared" si="6"/>
        <v>30</v>
      </c>
      <c r="F60" s="44">
        <f t="shared" si="7"/>
        <v>2</v>
      </c>
      <c r="G60" s="96"/>
      <c r="H60" s="96"/>
      <c r="I60" s="96"/>
      <c r="J60" s="96"/>
      <c r="K60" s="96"/>
      <c r="L60" s="96"/>
      <c r="M60" s="96"/>
      <c r="N60" s="124"/>
      <c r="O60" s="65">
        <v>15</v>
      </c>
      <c r="P60" s="96">
        <v>15</v>
      </c>
      <c r="Q60" s="96"/>
      <c r="R60" s="3">
        <v>2</v>
      </c>
      <c r="S60" s="4"/>
      <c r="T60" s="96"/>
      <c r="U60" s="96"/>
      <c r="V60" s="125"/>
    </row>
    <row r="61" spans="1:22" ht="16.5" customHeight="1">
      <c r="A61" s="95" t="s">
        <v>35</v>
      </c>
      <c r="B61" s="90" t="s">
        <v>189</v>
      </c>
      <c r="C61" s="120">
        <v>3</v>
      </c>
      <c r="D61" s="112"/>
      <c r="E61" s="43">
        <f t="shared" si="6"/>
        <v>30</v>
      </c>
      <c r="F61" s="44">
        <f t="shared" si="7"/>
        <v>2</v>
      </c>
      <c r="G61" s="96"/>
      <c r="H61" s="96"/>
      <c r="I61" s="96"/>
      <c r="J61" s="96"/>
      <c r="K61" s="96"/>
      <c r="L61" s="96"/>
      <c r="M61" s="96"/>
      <c r="N61" s="124"/>
      <c r="O61" s="65">
        <v>15</v>
      </c>
      <c r="P61" s="96">
        <v>15</v>
      </c>
      <c r="Q61" s="96"/>
      <c r="R61" s="3">
        <v>2</v>
      </c>
      <c r="S61" s="4"/>
      <c r="T61" s="96"/>
      <c r="U61" s="96"/>
      <c r="V61" s="125"/>
    </row>
    <row r="62" spans="1:22" ht="16.5">
      <c r="A62" s="95" t="s">
        <v>36</v>
      </c>
      <c r="B62" s="90" t="s">
        <v>190</v>
      </c>
      <c r="C62" s="120">
        <v>4</v>
      </c>
      <c r="D62" s="112"/>
      <c r="E62" s="43">
        <f t="shared" si="6"/>
        <v>30</v>
      </c>
      <c r="F62" s="44">
        <f t="shared" si="7"/>
        <v>2</v>
      </c>
      <c r="G62" s="96"/>
      <c r="H62" s="96"/>
      <c r="I62" s="96"/>
      <c r="J62" s="96"/>
      <c r="K62" s="96"/>
      <c r="L62" s="96"/>
      <c r="M62" s="96"/>
      <c r="N62" s="124"/>
      <c r="O62" s="122"/>
      <c r="P62" s="96"/>
      <c r="Q62" s="96"/>
      <c r="R62" s="96"/>
      <c r="S62" s="3">
        <v>15</v>
      </c>
      <c r="T62" s="96">
        <v>15</v>
      </c>
      <c r="U62" s="96"/>
      <c r="V62" s="125">
        <v>2</v>
      </c>
    </row>
    <row r="63" spans="1:22" ht="16.5">
      <c r="A63" s="95" t="s">
        <v>37</v>
      </c>
      <c r="B63" s="90" t="s">
        <v>191</v>
      </c>
      <c r="C63" s="120">
        <v>4</v>
      </c>
      <c r="D63" s="112"/>
      <c r="E63" s="43">
        <f t="shared" si="6"/>
        <v>30</v>
      </c>
      <c r="F63" s="44">
        <f t="shared" si="7"/>
        <v>2</v>
      </c>
      <c r="G63" s="96"/>
      <c r="H63" s="96"/>
      <c r="I63" s="96"/>
      <c r="J63" s="96"/>
      <c r="K63" s="96"/>
      <c r="L63" s="96"/>
      <c r="M63" s="96"/>
      <c r="N63" s="124"/>
      <c r="O63" s="122"/>
      <c r="P63" s="96"/>
      <c r="Q63" s="96"/>
      <c r="R63" s="96"/>
      <c r="S63" s="3">
        <v>15</v>
      </c>
      <c r="T63" s="96">
        <v>15</v>
      </c>
      <c r="U63" s="96"/>
      <c r="V63" s="125">
        <v>2</v>
      </c>
    </row>
    <row r="64" spans="1:22" ht="17.25" thickBot="1">
      <c r="A64" s="95" t="s">
        <v>38</v>
      </c>
      <c r="B64" s="145" t="s">
        <v>112</v>
      </c>
      <c r="C64" s="129"/>
      <c r="D64" s="130">
        <v>4</v>
      </c>
      <c r="E64" s="131">
        <f t="shared" si="6"/>
        <v>30</v>
      </c>
      <c r="F64" s="130">
        <f t="shared" si="7"/>
        <v>3</v>
      </c>
      <c r="G64" s="132"/>
      <c r="H64" s="132"/>
      <c r="I64" s="132"/>
      <c r="J64" s="132"/>
      <c r="K64" s="132"/>
      <c r="L64" s="132"/>
      <c r="M64" s="132"/>
      <c r="N64" s="133"/>
      <c r="O64" s="131"/>
      <c r="P64" s="132"/>
      <c r="Q64" s="132"/>
      <c r="R64" s="132"/>
      <c r="S64" s="134">
        <v>30</v>
      </c>
      <c r="T64" s="132"/>
      <c r="U64" s="132"/>
      <c r="V64" s="135">
        <v>3</v>
      </c>
    </row>
    <row r="65" spans="1:22" ht="17.25" thickBot="1">
      <c r="A65" s="200" t="s">
        <v>196</v>
      </c>
      <c r="B65" s="200"/>
      <c r="C65" s="200"/>
      <c r="D65" s="201"/>
      <c r="E65" s="136">
        <f>G65+H65+I65+K65+L65+M65+O65+P65+Q65+S65+T65+U65</f>
        <v>855</v>
      </c>
      <c r="F65" s="137">
        <f>J65+N65+R65+V65</f>
        <v>108</v>
      </c>
      <c r="G65" s="138">
        <f>SUM(G43:G64)</f>
        <v>75</v>
      </c>
      <c r="H65" s="138">
        <f aca="true" t="shared" si="8" ref="H65:V65">SUM(H43:H64)</f>
        <v>120</v>
      </c>
      <c r="I65" s="138">
        <f t="shared" si="8"/>
        <v>30</v>
      </c>
      <c r="J65" s="138">
        <f t="shared" si="8"/>
        <v>26</v>
      </c>
      <c r="K65" s="138">
        <f t="shared" si="8"/>
        <v>120</v>
      </c>
      <c r="L65" s="138">
        <f t="shared" si="8"/>
        <v>120</v>
      </c>
      <c r="M65" s="138">
        <f t="shared" si="8"/>
        <v>30</v>
      </c>
      <c r="N65" s="137">
        <f t="shared" si="8"/>
        <v>27</v>
      </c>
      <c r="O65" s="139">
        <f t="shared" si="8"/>
        <v>45</v>
      </c>
      <c r="P65" s="138">
        <f t="shared" si="8"/>
        <v>90</v>
      </c>
      <c r="Q65" s="138">
        <f t="shared" si="8"/>
        <v>30</v>
      </c>
      <c r="R65" s="138">
        <f t="shared" si="8"/>
        <v>27</v>
      </c>
      <c r="S65" s="138">
        <f t="shared" si="8"/>
        <v>60</v>
      </c>
      <c r="T65" s="138">
        <f t="shared" si="8"/>
        <v>105</v>
      </c>
      <c r="U65" s="138">
        <f t="shared" si="8"/>
        <v>30</v>
      </c>
      <c r="V65" s="137">
        <f t="shared" si="8"/>
        <v>28</v>
      </c>
    </row>
    <row r="66" spans="1:22" ht="17.25" thickTop="1">
      <c r="A66" s="208" t="s">
        <v>193</v>
      </c>
      <c r="B66" s="205"/>
      <c r="C66" s="204" t="s">
        <v>69</v>
      </c>
      <c r="D66" s="205"/>
      <c r="E66" s="113">
        <f>E14+E41</f>
        <v>1030</v>
      </c>
      <c r="F66" s="128">
        <f aca="true" t="shared" si="9" ref="F66:V66">F14+F41</f>
        <v>120</v>
      </c>
      <c r="G66" s="113">
        <f t="shared" si="9"/>
        <v>150</v>
      </c>
      <c r="H66" s="113">
        <f t="shared" si="9"/>
        <v>105</v>
      </c>
      <c r="I66" s="113">
        <f t="shared" si="9"/>
        <v>30</v>
      </c>
      <c r="J66" s="113">
        <f t="shared" si="9"/>
        <v>30</v>
      </c>
      <c r="K66" s="113">
        <f t="shared" si="9"/>
        <v>150</v>
      </c>
      <c r="L66" s="113">
        <f t="shared" si="9"/>
        <v>120</v>
      </c>
      <c r="M66" s="113">
        <f t="shared" si="9"/>
        <v>30</v>
      </c>
      <c r="N66" s="128">
        <f t="shared" si="9"/>
        <v>30</v>
      </c>
      <c r="O66" s="113">
        <f t="shared" si="9"/>
        <v>140</v>
      </c>
      <c r="P66" s="113">
        <f t="shared" si="9"/>
        <v>135</v>
      </c>
      <c r="Q66" s="113">
        <f t="shared" si="9"/>
        <v>30</v>
      </c>
      <c r="R66" s="113">
        <f t="shared" si="9"/>
        <v>30</v>
      </c>
      <c r="S66" s="113">
        <f t="shared" si="9"/>
        <v>65</v>
      </c>
      <c r="T66" s="113">
        <f t="shared" si="9"/>
        <v>45</v>
      </c>
      <c r="U66" s="113">
        <f t="shared" si="9"/>
        <v>30</v>
      </c>
      <c r="V66" s="128">
        <f t="shared" si="9"/>
        <v>30</v>
      </c>
    </row>
    <row r="67" spans="1:22" ht="17.25" thickBot="1">
      <c r="A67" s="209" t="s">
        <v>198</v>
      </c>
      <c r="B67" s="207"/>
      <c r="C67" s="206" t="s">
        <v>69</v>
      </c>
      <c r="D67" s="207"/>
      <c r="E67" s="140">
        <f>E14+E65</f>
        <v>1035</v>
      </c>
      <c r="F67" s="141">
        <f aca="true" t="shared" si="10" ref="F67:V67">F14+F65</f>
        <v>120</v>
      </c>
      <c r="G67" s="140">
        <f t="shared" si="10"/>
        <v>120</v>
      </c>
      <c r="H67" s="140">
        <f t="shared" si="10"/>
        <v>135</v>
      </c>
      <c r="I67" s="140">
        <f t="shared" si="10"/>
        <v>30</v>
      </c>
      <c r="J67" s="140">
        <f t="shared" si="10"/>
        <v>30</v>
      </c>
      <c r="K67" s="140">
        <f t="shared" si="10"/>
        <v>150</v>
      </c>
      <c r="L67" s="140">
        <f t="shared" si="10"/>
        <v>135</v>
      </c>
      <c r="M67" s="140">
        <f t="shared" si="10"/>
        <v>30</v>
      </c>
      <c r="N67" s="141">
        <f t="shared" si="10"/>
        <v>30</v>
      </c>
      <c r="O67" s="140">
        <f t="shared" si="10"/>
        <v>90</v>
      </c>
      <c r="P67" s="140">
        <f t="shared" si="10"/>
        <v>90</v>
      </c>
      <c r="Q67" s="140">
        <f t="shared" si="10"/>
        <v>30</v>
      </c>
      <c r="R67" s="140">
        <f t="shared" si="10"/>
        <v>30</v>
      </c>
      <c r="S67" s="140">
        <f t="shared" si="10"/>
        <v>90</v>
      </c>
      <c r="T67" s="140">
        <f t="shared" si="10"/>
        <v>105</v>
      </c>
      <c r="U67" s="140">
        <f t="shared" si="10"/>
        <v>30</v>
      </c>
      <c r="V67" s="141">
        <f t="shared" si="10"/>
        <v>30</v>
      </c>
    </row>
    <row r="68" spans="1:10" s="16" customFormat="1" ht="17.25" thickTop="1">
      <c r="A68" s="25" t="s">
        <v>124</v>
      </c>
      <c r="B68" s="15"/>
      <c r="H68" s="17"/>
      <c r="I68" s="17"/>
      <c r="J68" s="17"/>
    </row>
    <row r="69" spans="1:22" s="16" customFormat="1" ht="16.5">
      <c r="A69" s="24" t="s">
        <v>126</v>
      </c>
      <c r="E69" s="17"/>
      <c r="F69" s="17"/>
      <c r="I69" s="26"/>
      <c r="J69" s="2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6" customFormat="1" ht="15.75" customHeight="1" thickBot="1">
      <c r="A70" s="11"/>
      <c r="E70" s="17"/>
      <c r="F70" s="17"/>
      <c r="J70" s="18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16" customFormat="1" ht="15.75" customHeight="1" thickTop="1">
      <c r="A71" s="188" t="s">
        <v>0</v>
      </c>
      <c r="B71" s="194" t="s">
        <v>200</v>
      </c>
      <c r="C71" s="174" t="s">
        <v>68</v>
      </c>
      <c r="D71" s="175"/>
      <c r="E71" s="178" t="s">
        <v>67</v>
      </c>
      <c r="F71" s="179"/>
      <c r="G71" s="171" t="s">
        <v>7</v>
      </c>
      <c r="H71" s="172"/>
      <c r="I71" s="172"/>
      <c r="J71" s="172"/>
      <c r="K71" s="172"/>
      <c r="L71" s="172"/>
      <c r="M71" s="172"/>
      <c r="N71" s="173"/>
      <c r="O71" s="171" t="s">
        <v>8</v>
      </c>
      <c r="P71" s="172"/>
      <c r="Q71" s="172"/>
      <c r="R71" s="172"/>
      <c r="S71" s="172"/>
      <c r="T71" s="172"/>
      <c r="U71" s="172"/>
      <c r="V71" s="173"/>
    </row>
    <row r="72" spans="1:22" s="16" customFormat="1" ht="15.75" customHeight="1">
      <c r="A72" s="189"/>
      <c r="B72" s="195"/>
      <c r="C72" s="176"/>
      <c r="D72" s="177"/>
      <c r="E72" s="184" t="s">
        <v>66</v>
      </c>
      <c r="F72" s="186" t="s">
        <v>6</v>
      </c>
      <c r="G72" s="183" t="s">
        <v>22</v>
      </c>
      <c r="H72" s="169"/>
      <c r="I72" s="169"/>
      <c r="J72" s="169"/>
      <c r="K72" s="169" t="s">
        <v>10</v>
      </c>
      <c r="L72" s="169"/>
      <c r="M72" s="169"/>
      <c r="N72" s="170"/>
      <c r="O72" s="183" t="s">
        <v>11</v>
      </c>
      <c r="P72" s="169"/>
      <c r="Q72" s="169"/>
      <c r="R72" s="169"/>
      <c r="S72" s="169" t="s">
        <v>12</v>
      </c>
      <c r="T72" s="169"/>
      <c r="U72" s="169"/>
      <c r="V72" s="170"/>
    </row>
    <row r="73" spans="1:22" s="16" customFormat="1" ht="15.75" customHeight="1" thickBot="1">
      <c r="A73" s="190"/>
      <c r="B73" s="187"/>
      <c r="C73" s="28" t="s">
        <v>1</v>
      </c>
      <c r="D73" s="29" t="s">
        <v>2</v>
      </c>
      <c r="E73" s="185"/>
      <c r="F73" s="187"/>
      <c r="G73" s="28" t="s">
        <v>3</v>
      </c>
      <c r="H73" s="30" t="s">
        <v>4</v>
      </c>
      <c r="I73" s="146" t="s">
        <v>201</v>
      </c>
      <c r="J73" s="30" t="s">
        <v>6</v>
      </c>
      <c r="K73" s="30" t="s">
        <v>3</v>
      </c>
      <c r="L73" s="30" t="s">
        <v>4</v>
      </c>
      <c r="M73" s="146" t="s">
        <v>201</v>
      </c>
      <c r="N73" s="29" t="s">
        <v>6</v>
      </c>
      <c r="O73" s="28" t="s">
        <v>3</v>
      </c>
      <c r="P73" s="30" t="s">
        <v>4</v>
      </c>
      <c r="Q73" s="146" t="s">
        <v>201</v>
      </c>
      <c r="R73" s="30" t="s">
        <v>6</v>
      </c>
      <c r="S73" s="30" t="s">
        <v>3</v>
      </c>
      <c r="T73" s="30" t="s">
        <v>4</v>
      </c>
      <c r="U73" s="146" t="s">
        <v>201</v>
      </c>
      <c r="V73" s="29" t="s">
        <v>6</v>
      </c>
    </row>
    <row r="74" spans="1:22" s="24" customFormat="1" ht="15.75" customHeight="1" thickTop="1">
      <c r="A74" s="196" t="s">
        <v>207</v>
      </c>
      <c r="B74" s="197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9"/>
    </row>
    <row r="75" spans="1:22" s="16" customFormat="1" ht="15.75" customHeight="1">
      <c r="A75" s="73" t="s">
        <v>15</v>
      </c>
      <c r="B75" s="147" t="s">
        <v>203</v>
      </c>
      <c r="C75" s="59"/>
      <c r="D75" s="32">
        <v>2</v>
      </c>
      <c r="E75" s="43">
        <f>G75+H75+I75+K75+L75+M75+O75+P75+Q75+S75+T75+U75</f>
        <v>30</v>
      </c>
      <c r="F75" s="44">
        <f>J75+N75+R75+V75</f>
        <v>3</v>
      </c>
      <c r="G75" s="6"/>
      <c r="H75" s="35"/>
      <c r="I75" s="35"/>
      <c r="J75" s="6"/>
      <c r="K75" s="35"/>
      <c r="L75" s="35">
        <v>30</v>
      </c>
      <c r="M75" s="35"/>
      <c r="N75" s="32">
        <v>3</v>
      </c>
      <c r="O75" s="66"/>
      <c r="P75" s="35"/>
      <c r="Q75" s="35"/>
      <c r="R75" s="35"/>
      <c r="S75" s="35"/>
      <c r="T75" s="35"/>
      <c r="U75" s="35"/>
      <c r="V75" s="32"/>
    </row>
    <row r="76" spans="1:22" s="16" customFormat="1" ht="15.75" customHeight="1">
      <c r="A76" s="74" t="s">
        <v>16</v>
      </c>
      <c r="B76" s="147" t="s">
        <v>202</v>
      </c>
      <c r="C76" s="39"/>
      <c r="D76" s="37">
        <v>2</v>
      </c>
      <c r="E76" s="43">
        <f>G76+H76+I76+K76+L76+M76+O76+P76+Q76+S76+T76+U76</f>
        <v>30</v>
      </c>
      <c r="F76" s="44">
        <f>J76+N76+R76+V76</f>
        <v>2</v>
      </c>
      <c r="G76" s="2"/>
      <c r="H76" s="38"/>
      <c r="I76" s="38"/>
      <c r="J76" s="2"/>
      <c r="K76" s="38"/>
      <c r="L76" s="38"/>
      <c r="M76" s="38">
        <v>30</v>
      </c>
      <c r="N76" s="37">
        <v>2</v>
      </c>
      <c r="O76" s="36"/>
      <c r="P76" s="38"/>
      <c r="Q76" s="38"/>
      <c r="R76" s="38"/>
      <c r="S76" s="38"/>
      <c r="T76" s="38"/>
      <c r="U76" s="38"/>
      <c r="V76" s="37"/>
    </row>
    <row r="77" spans="1:22" s="16" customFormat="1" ht="15.75" customHeight="1">
      <c r="A77" s="73" t="s">
        <v>63</v>
      </c>
      <c r="B77" s="147" t="s">
        <v>204</v>
      </c>
      <c r="C77" s="39"/>
      <c r="D77" s="37">
        <v>3</v>
      </c>
      <c r="E77" s="43">
        <f>G77+H77+I77+K77+L77+M77+O77+P77+Q77+S77+T77+U77</f>
        <v>30</v>
      </c>
      <c r="F77" s="44">
        <f>J77+N77+R77+V77</f>
        <v>3</v>
      </c>
      <c r="G77" s="2"/>
      <c r="H77" s="38"/>
      <c r="I77" s="38"/>
      <c r="J77" s="2"/>
      <c r="K77" s="38"/>
      <c r="L77" s="38"/>
      <c r="M77" s="38"/>
      <c r="N77" s="37"/>
      <c r="O77" s="36"/>
      <c r="P77" s="35">
        <v>30</v>
      </c>
      <c r="Q77" s="35"/>
      <c r="R77" s="157">
        <v>3</v>
      </c>
      <c r="S77" s="39"/>
      <c r="T77" s="38"/>
      <c r="U77" s="38"/>
      <c r="V77" s="37"/>
    </row>
    <row r="78" spans="1:22" s="16" customFormat="1" ht="15.75" customHeight="1" thickBot="1">
      <c r="A78" s="148" t="s">
        <v>17</v>
      </c>
      <c r="B78" s="149" t="s">
        <v>205</v>
      </c>
      <c r="C78" s="104"/>
      <c r="D78" s="105">
        <v>3</v>
      </c>
      <c r="E78" s="150">
        <f>G78+H78+I78+K78+L78+M78+O78+P78+Q78+S78+T78+U78</f>
        <v>30</v>
      </c>
      <c r="F78" s="151">
        <f>J78+N78+R78+V78</f>
        <v>2</v>
      </c>
      <c r="G78" s="108"/>
      <c r="H78" s="109"/>
      <c r="I78" s="109"/>
      <c r="J78" s="108"/>
      <c r="K78" s="109"/>
      <c r="L78" s="109"/>
      <c r="M78" s="109"/>
      <c r="N78" s="105"/>
      <c r="O78" s="110"/>
      <c r="P78" s="109"/>
      <c r="Q78" s="109">
        <v>30</v>
      </c>
      <c r="R78" s="158">
        <v>2</v>
      </c>
      <c r="S78" s="104"/>
      <c r="T78" s="109"/>
      <c r="U78" s="109"/>
      <c r="V78" s="105"/>
    </row>
    <row r="79" spans="1:22" s="16" customFormat="1" ht="17.25" thickBot="1">
      <c r="A79" s="200" t="s">
        <v>196</v>
      </c>
      <c r="B79" s="200"/>
      <c r="C79" s="200"/>
      <c r="D79" s="201"/>
      <c r="E79" s="152">
        <f>G79+H79+I79+K79+L79+M79+O79+P79+Q79+S79+T79+U79</f>
        <v>120</v>
      </c>
      <c r="F79" s="153">
        <f>J79+N79+R79+V79</f>
        <v>10</v>
      </c>
      <c r="G79" s="154">
        <f aca="true" t="shared" si="11" ref="G79:V79">SUM(G75:G78)</f>
        <v>0</v>
      </c>
      <c r="H79" s="154">
        <f t="shared" si="11"/>
        <v>0</v>
      </c>
      <c r="I79" s="154">
        <f t="shared" si="11"/>
        <v>0</v>
      </c>
      <c r="J79" s="154">
        <f t="shared" si="11"/>
        <v>0</v>
      </c>
      <c r="K79" s="154">
        <f t="shared" si="11"/>
        <v>0</v>
      </c>
      <c r="L79" s="154">
        <f t="shared" si="11"/>
        <v>30</v>
      </c>
      <c r="M79" s="154">
        <f t="shared" si="11"/>
        <v>30</v>
      </c>
      <c r="N79" s="155">
        <f t="shared" si="11"/>
        <v>5</v>
      </c>
      <c r="O79" s="156">
        <f t="shared" si="11"/>
        <v>0</v>
      </c>
      <c r="P79" s="154">
        <f t="shared" si="11"/>
        <v>30</v>
      </c>
      <c r="Q79" s="154">
        <f t="shared" si="11"/>
        <v>30</v>
      </c>
      <c r="R79" s="154">
        <f t="shared" si="11"/>
        <v>5</v>
      </c>
      <c r="S79" s="154">
        <f t="shared" si="11"/>
        <v>0</v>
      </c>
      <c r="T79" s="154">
        <f t="shared" si="11"/>
        <v>0</v>
      </c>
      <c r="U79" s="154">
        <f t="shared" si="11"/>
        <v>0</v>
      </c>
      <c r="V79" s="155">
        <f t="shared" si="11"/>
        <v>0</v>
      </c>
    </row>
    <row r="80" spans="2:22" s="16" customFormat="1" ht="17.25" thickTop="1">
      <c r="B80"/>
      <c r="C80"/>
      <c r="D80"/>
      <c r="E80"/>
      <c r="F80"/>
      <c r="G80" s="17"/>
      <c r="H80" s="17"/>
      <c r="I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6" customFormat="1" ht="16.5">
      <c r="A81" s="24" t="s">
        <v>206</v>
      </c>
      <c r="B81"/>
      <c r="C81"/>
      <c r="D81"/>
      <c r="E81"/>
      <c r="F81"/>
      <c r="G81" s="17"/>
      <c r="H81" s="17"/>
      <c r="I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7:22" s="16" customFormat="1" ht="16.5"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s="16" customFormat="1" ht="16.5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17"/>
      <c r="Q83" s="17"/>
      <c r="R83" s="17"/>
      <c r="S83" s="17"/>
      <c r="T83" s="17"/>
      <c r="U83" s="17"/>
      <c r="V83" s="17"/>
    </row>
    <row r="84" spans="2:32" s="16" customFormat="1" ht="16.5"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</row>
    <row r="85" spans="2:22" s="16" customFormat="1" ht="16.5">
      <c r="B85"/>
      <c r="C85"/>
      <c r="D85"/>
      <c r="E85"/>
      <c r="F85"/>
      <c r="G85" s="17"/>
      <c r="H85" s="17"/>
      <c r="I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2:22" s="16" customFormat="1" ht="16.5">
      <c r="B86"/>
      <c r="C86"/>
      <c r="D86"/>
      <c r="E86"/>
      <c r="F86"/>
      <c r="G86" s="17"/>
      <c r="H86" s="17"/>
      <c r="I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2:22" s="16" customFormat="1" ht="16.5">
      <c r="B87"/>
      <c r="C87"/>
      <c r="D87"/>
      <c r="E87"/>
      <c r="F87"/>
      <c r="G87" s="17"/>
      <c r="H87" s="17"/>
      <c r="I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3:22" s="16" customFormat="1" ht="16.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3:22" s="16" customFormat="1" ht="16.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3:22" s="16" customFormat="1" ht="16.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3:22" s="16" customFormat="1" ht="16.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3:22" s="16" customFormat="1" ht="16.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3:22" s="16" customFormat="1" ht="16.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3:22" s="16" customFormat="1" ht="16.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3:22" s="16" customFormat="1" ht="16.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3:22" s="16" customFormat="1" ht="16.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3:22" s="16" customFormat="1" ht="16.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3:22" s="16" customFormat="1" ht="16.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3:22" s="16" customFormat="1" ht="16.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3:22" s="16" customFormat="1" ht="16.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3:22" s="16" customFormat="1" ht="16.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3:22" s="16" customFormat="1" ht="16.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3:22" s="16" customFormat="1" ht="16.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3:22" s="16" customFormat="1" ht="16.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3:22" s="16" customFormat="1" ht="16.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3:22" s="16" customFormat="1" ht="16.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3:22" s="16" customFormat="1" ht="16.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3:22" s="16" customFormat="1" ht="16.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3:22" s="16" customFormat="1" ht="16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3:22" s="16" customFormat="1" ht="16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3:22" s="16" customFormat="1" ht="16.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3:22" s="16" customFormat="1" ht="16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3:22" s="16" customFormat="1" ht="16.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3:22" s="16" customFormat="1" ht="16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3:22" s="16" customFormat="1" ht="16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3:22" s="16" customFormat="1" ht="16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3:22" s="16" customFormat="1" ht="16.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3:22" s="16" customFormat="1" ht="16.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3:22" s="16" customFormat="1" ht="16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3:22" s="16" customFormat="1" ht="16.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3:22" s="16" customFormat="1" ht="16.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3:22" s="16" customFormat="1" ht="16.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3:22" s="16" customFormat="1" ht="16.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3:22" s="16" customFormat="1" ht="16.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3:22" s="16" customFormat="1" ht="16.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3:22" s="16" customFormat="1" ht="16.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3:22" s="16" customFormat="1" ht="16.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3:22" s="16" customFormat="1" ht="16.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3:22" s="16" customFormat="1" ht="16.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3:22" s="16" customFormat="1" ht="16.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3:22" s="16" customFormat="1" ht="16.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3:22" s="16" customFormat="1" ht="16.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3:22" s="16" customFormat="1" ht="16.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3:22" s="16" customFormat="1" ht="16.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3:22" s="16" customFormat="1" ht="16.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3:22" s="16" customFormat="1" ht="16.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3:22" s="16" customFormat="1" ht="16.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3:22" s="16" customFormat="1" ht="16.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3:22" s="16" customFormat="1" ht="16.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3:22" s="16" customFormat="1" ht="16.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3:22" s="16" customFormat="1" ht="16.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3:22" s="16" customFormat="1" ht="16.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3:22" s="16" customFormat="1" ht="16.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3:22" s="16" customFormat="1" ht="16.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3:22" s="16" customFormat="1" ht="16.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3:22" s="16" customFormat="1" ht="16.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3:22" s="16" customFormat="1" ht="16.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3:22" s="16" customFormat="1" ht="16.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3:22" s="16" customFormat="1" ht="16.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3:22" s="16" customFormat="1" ht="16.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3:22" s="16" customFormat="1" ht="16.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3:22" s="16" customFormat="1" ht="16.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3:22" s="16" customFormat="1" ht="16.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3:22" s="16" customFormat="1" ht="16.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3:22" s="16" customFormat="1" ht="16.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3:22" s="16" customFormat="1" ht="16.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3:22" s="16" customFormat="1" ht="16.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3:22" s="16" customFormat="1" ht="16.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3:22" s="16" customFormat="1" ht="16.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3:22" s="16" customFormat="1" ht="16.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3:22" s="16" customFormat="1" ht="16.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3:22" s="16" customFormat="1" ht="16.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3:22" s="16" customFormat="1" ht="16.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3:22" s="16" customFormat="1" ht="16.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3:22" s="16" customFormat="1" ht="16.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3:22" s="16" customFormat="1" ht="16.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3:22" s="16" customFormat="1" ht="16.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3:22" s="16" customFormat="1" ht="16.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3:22" s="16" customFormat="1" ht="16.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3:22" s="16" customFormat="1" ht="16.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3:22" s="16" customFormat="1" ht="16.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3:22" s="16" customFormat="1" ht="16.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3:22" s="16" customFormat="1" ht="16.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3:22" s="16" customFormat="1" ht="16.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3:22" s="16" customFormat="1" ht="16.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3:22" s="16" customFormat="1" ht="16.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3:22" s="16" customFormat="1" ht="16.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3:22" s="16" customFormat="1" ht="16.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3:22" s="16" customFormat="1" ht="16.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3:22" s="16" customFormat="1" ht="16.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3:22" s="16" customFormat="1" ht="16.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3:22" s="16" customFormat="1" ht="16.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3:22" s="16" customFormat="1" ht="16.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3:22" s="16" customFormat="1" ht="16.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3:22" s="16" customFormat="1" ht="16.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3:22" s="16" customFormat="1" ht="16.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3:22" s="16" customFormat="1" ht="16.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3:22" s="16" customFormat="1" ht="16.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3:22" s="16" customFormat="1" ht="16.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3:22" s="16" customFormat="1" ht="16.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3:22" s="16" customFormat="1" ht="16.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3:22" s="16" customFormat="1" ht="16.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3:22" s="16" customFormat="1" ht="16.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3:22" s="16" customFormat="1" ht="16.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3:22" s="16" customFormat="1" ht="16.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3:22" s="16" customFormat="1" ht="16.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3:22" s="16" customFormat="1" ht="16.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3:22" s="16" customFormat="1" ht="16.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3:22" s="16" customFormat="1" ht="16.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3:22" s="16" customFormat="1" ht="16.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3:22" s="16" customFormat="1" ht="16.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3:22" s="16" customFormat="1" ht="16.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3:22" s="16" customFormat="1" ht="16.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3:22" s="16" customFormat="1" ht="16.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3:22" s="16" customFormat="1" ht="16.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3:22" s="16" customFormat="1" ht="16.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3:22" s="16" customFormat="1" ht="16.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3:22" s="16" customFormat="1" ht="16.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3:22" s="16" customFormat="1" ht="16.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3:22" s="16" customFormat="1" ht="16.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3:22" s="16" customFormat="1" ht="16.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3:22" s="16" customFormat="1" ht="16.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3:22" s="16" customFormat="1" ht="16.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3:22" s="16" customFormat="1" ht="16.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3:22" s="16" customFormat="1" ht="16.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3:22" s="16" customFormat="1" ht="16.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3:22" s="16" customFormat="1" ht="16.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3:22" s="16" customFormat="1" ht="16.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3:22" s="16" customFormat="1" ht="16.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3:22" s="16" customFormat="1" ht="16.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3:22" s="16" customFormat="1" ht="16.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3:22" s="16" customFormat="1" ht="16.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3:22" s="16" customFormat="1" ht="16.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3:22" s="16" customFormat="1" ht="16.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3:22" s="16" customFormat="1" ht="16.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3:22" s="16" customFormat="1" ht="16.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3:22" s="16" customFormat="1" ht="16.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3:22" s="16" customFormat="1" ht="16.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3:22" s="16" customFormat="1" ht="16.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3:22" s="16" customFormat="1" ht="16.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3:22" s="16" customFormat="1" ht="16.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3:22" s="16" customFormat="1" ht="16.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3:22" s="16" customFormat="1" ht="16.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3:22" s="16" customFormat="1" ht="16.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3:22" s="16" customFormat="1" ht="16.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3:22" s="16" customFormat="1" ht="16.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3:22" s="16" customFormat="1" ht="16.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3:22" s="16" customFormat="1" ht="16.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3:22" s="16" customFormat="1" ht="16.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3:22" s="16" customFormat="1" ht="16.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3:22" s="16" customFormat="1" ht="16.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3:22" s="16" customFormat="1" ht="16.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3:22" s="16" customFormat="1" ht="16.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3:22" s="16" customFormat="1" ht="16.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3:22" s="16" customFormat="1" ht="16.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3:22" s="16" customFormat="1" ht="16.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3:22" s="16" customFormat="1" ht="16.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3:22" s="16" customFormat="1" ht="16.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3:22" s="16" customFormat="1" ht="16.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3:22" s="16" customFormat="1" ht="16.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3:22" s="16" customFormat="1" ht="16.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3:22" s="16" customFormat="1" ht="16.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3:22" s="16" customFormat="1" ht="16.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3:22" s="16" customFormat="1" ht="16.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3:22" s="16" customFormat="1" ht="16.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3:22" s="16" customFormat="1" ht="16.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3:22" s="16" customFormat="1" ht="16.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3:22" s="16" customFormat="1" ht="16.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3:22" s="16" customFormat="1" ht="16.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3:22" s="16" customFormat="1" ht="16.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3:22" s="16" customFormat="1" ht="16.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3:22" s="16" customFormat="1" ht="16.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3:22" s="16" customFormat="1" ht="16.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3:22" s="16" customFormat="1" ht="16.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3:22" s="16" customFormat="1" ht="16.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3:22" s="16" customFormat="1" ht="16.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3:22" s="16" customFormat="1" ht="16.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3:22" s="16" customFormat="1" ht="16.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3:22" s="16" customFormat="1" ht="16.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3:22" s="16" customFormat="1" ht="16.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3:22" s="16" customFormat="1" ht="16.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3:22" s="16" customFormat="1" ht="16.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3:22" s="16" customFormat="1" ht="16.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3:22" s="16" customFormat="1" ht="16.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3:22" s="16" customFormat="1" ht="16.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3:22" s="16" customFormat="1" ht="16.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3:22" s="16" customFormat="1" ht="16.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3:22" s="16" customFormat="1" ht="16.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3:22" s="16" customFormat="1" ht="16.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3:22" s="16" customFormat="1" ht="16.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3:22" s="16" customFormat="1" ht="16.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3:22" s="16" customFormat="1" ht="16.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3:22" s="16" customFormat="1" ht="16.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3:22" s="16" customFormat="1" ht="16.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3:22" s="16" customFormat="1" ht="16.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3:22" s="16" customFormat="1" ht="16.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3:22" s="16" customFormat="1" ht="16.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3:22" s="16" customFormat="1" ht="16.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3:22" s="16" customFormat="1" ht="16.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3:22" s="16" customFormat="1" ht="16.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3:22" s="16" customFormat="1" ht="16.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3:22" s="16" customFormat="1" ht="16.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3:22" s="16" customFormat="1" ht="16.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3:22" s="16" customFormat="1" ht="16.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3:22" s="16" customFormat="1" ht="16.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3:22" s="16" customFormat="1" ht="16.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3:22" s="16" customFormat="1" ht="16.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3:22" s="16" customFormat="1" ht="16.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3:22" s="16" customFormat="1" ht="16.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3:22" s="16" customFormat="1" ht="16.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3:22" s="16" customFormat="1" ht="16.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3:22" s="16" customFormat="1" ht="16.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3:22" s="16" customFormat="1" ht="16.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3:22" s="16" customFormat="1" ht="16.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3:22" s="16" customFormat="1" ht="16.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3:22" s="16" customFormat="1" ht="16.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3:22" s="16" customFormat="1" ht="16.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3:22" s="16" customFormat="1" ht="16.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3:22" s="16" customFormat="1" ht="16.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3:22" s="16" customFormat="1" ht="16.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3:22" s="16" customFormat="1" ht="16.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3:22" s="16" customFormat="1" ht="16.5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3:22" s="16" customFormat="1" ht="16.5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3:22" s="16" customFormat="1" ht="16.5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3:22" s="16" customFormat="1" ht="16.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3:22" s="16" customFormat="1" ht="16.5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3:22" s="16" customFormat="1" ht="16.5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3:22" s="16" customFormat="1" ht="16.5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3:22" s="16" customFormat="1" ht="16.5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3:22" s="16" customFormat="1" ht="16.5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3:22" s="16" customFormat="1" ht="16.5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3:22" s="16" customFormat="1" ht="16.5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3:22" s="16" customFormat="1" ht="16.5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3:22" s="16" customFormat="1" ht="16.5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</row>
  </sheetData>
  <sheetProtection/>
  <mergeCells count="39">
    <mergeCell ref="A15:V15"/>
    <mergeCell ref="A14:D14"/>
    <mergeCell ref="A41:D41"/>
    <mergeCell ref="A42:V42"/>
    <mergeCell ref="A65:D65"/>
    <mergeCell ref="C66:D66"/>
    <mergeCell ref="C67:D67"/>
    <mergeCell ref="A66:B66"/>
    <mergeCell ref="A67:B67"/>
    <mergeCell ref="A1:V1"/>
    <mergeCell ref="A6:V6"/>
    <mergeCell ref="C3:D4"/>
    <mergeCell ref="E3:F3"/>
    <mergeCell ref="G4:J4"/>
    <mergeCell ref="K4:N4"/>
    <mergeCell ref="O4:R4"/>
    <mergeCell ref="E4:E5"/>
    <mergeCell ref="F4:F5"/>
    <mergeCell ref="A3:A5"/>
    <mergeCell ref="B3:B5"/>
    <mergeCell ref="G3:N3"/>
    <mergeCell ref="O3:V3"/>
    <mergeCell ref="S4:V4"/>
    <mergeCell ref="A71:A73"/>
    <mergeCell ref="B71:B73"/>
    <mergeCell ref="C71:D72"/>
    <mergeCell ref="E71:F71"/>
    <mergeCell ref="G71:N71"/>
    <mergeCell ref="O71:V71"/>
    <mergeCell ref="E72:E73"/>
    <mergeCell ref="F72:F73"/>
    <mergeCell ref="G72:J72"/>
    <mergeCell ref="K72:N72"/>
    <mergeCell ref="O72:R72"/>
    <mergeCell ref="S72:V72"/>
    <mergeCell ref="A74:V74"/>
    <mergeCell ref="A79:D79"/>
    <mergeCell ref="B83:O83"/>
    <mergeCell ref="B84:AF84"/>
  </mergeCells>
  <printOptions/>
  <pageMargins left="0.7" right="0.7" top="0.75" bottom="0.75" header="0.3" footer="0.3"/>
  <pageSetup horizontalDpi="600" verticalDpi="600" orientation="landscape" paperSize="9" scale="73" r:id="rId1"/>
  <headerFooter alignWithMargins="0">
    <oddHeader>&amp;L&amp;"Calibri,Pogrubiony"Uniwersytet Gdański
Wydział: Oceanografii i Geografii
Kierunek: Geografia
&amp;R&amp;"Calibri,Kursywa"&amp;10Załącznik nr 6c (wymagany do wniosku 
do Senatu UG w sprawie zatwierdzenia
 programu kształcenia)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6"/>
  <sheetViews>
    <sheetView tabSelected="1" zoomScale="75" zoomScaleNormal="75" workbookViewId="0" topLeftCell="A1">
      <selection activeCell="B25" sqref="B25"/>
    </sheetView>
  </sheetViews>
  <sheetFormatPr defaultColWidth="8.8515625" defaultRowHeight="15"/>
  <cols>
    <col min="1" max="1" width="7.7109375" style="11" customWidth="1"/>
    <col min="2" max="2" width="43.7109375" style="16" customWidth="1"/>
    <col min="3" max="3" width="6.421875" style="17" customWidth="1"/>
    <col min="4" max="4" width="7.7109375" style="17" customWidth="1"/>
    <col min="5" max="6" width="8.8515625" style="17" customWidth="1"/>
    <col min="7" max="9" width="5.140625" style="17" customWidth="1"/>
    <col min="10" max="10" width="5.7109375" style="17" bestFit="1" customWidth="1"/>
    <col min="11" max="13" width="5.140625" style="17" customWidth="1"/>
    <col min="14" max="14" width="5.7109375" style="17" bestFit="1" customWidth="1"/>
    <col min="15" max="17" width="5.140625" style="17" customWidth="1"/>
    <col min="18" max="18" width="5.7109375" style="17" bestFit="1" customWidth="1"/>
    <col min="19" max="21" width="5.140625" style="17" customWidth="1"/>
    <col min="22" max="22" width="5.7109375" style="17" bestFit="1" customWidth="1"/>
    <col min="23" max="16384" width="8.8515625" style="11" customWidth="1"/>
  </cols>
  <sheetData>
    <row r="1" spans="1:32" s="16" customFormat="1" ht="16.5">
      <c r="A1" s="162" t="s">
        <v>131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Y1" s="7"/>
      <c r="Z1" s="7"/>
      <c r="AA1" s="7"/>
      <c r="AB1" s="7"/>
      <c r="AC1" s="7"/>
      <c r="AD1" s="7"/>
      <c r="AE1" s="7"/>
      <c r="AF1" s="7"/>
    </row>
    <row r="2" spans="1:22" ht="15" customHeight="1" thickBot="1">
      <c r="A2" s="8"/>
      <c r="B2" s="9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2" customFormat="1" ht="18.75" customHeight="1" thickTop="1">
      <c r="A3" s="188" t="s">
        <v>0</v>
      </c>
      <c r="B3" s="194" t="s">
        <v>115</v>
      </c>
      <c r="C3" s="174" t="s">
        <v>68</v>
      </c>
      <c r="D3" s="175"/>
      <c r="E3" s="178" t="s">
        <v>67</v>
      </c>
      <c r="F3" s="179"/>
      <c r="G3" s="171" t="s">
        <v>7</v>
      </c>
      <c r="H3" s="172"/>
      <c r="I3" s="172"/>
      <c r="J3" s="172"/>
      <c r="K3" s="172"/>
      <c r="L3" s="172"/>
      <c r="M3" s="172"/>
      <c r="N3" s="173"/>
      <c r="O3" s="171" t="s">
        <v>8</v>
      </c>
      <c r="P3" s="172"/>
      <c r="Q3" s="172"/>
      <c r="R3" s="172"/>
      <c r="S3" s="172"/>
      <c r="T3" s="172"/>
      <c r="U3" s="172"/>
      <c r="V3" s="173"/>
    </row>
    <row r="4" spans="1:22" s="12" customFormat="1" ht="16.5">
      <c r="A4" s="189"/>
      <c r="B4" s="195"/>
      <c r="C4" s="176"/>
      <c r="D4" s="177"/>
      <c r="E4" s="184" t="s">
        <v>66</v>
      </c>
      <c r="F4" s="186" t="s">
        <v>6</v>
      </c>
      <c r="G4" s="183" t="s">
        <v>22</v>
      </c>
      <c r="H4" s="169"/>
      <c r="I4" s="169"/>
      <c r="J4" s="169"/>
      <c r="K4" s="169" t="s">
        <v>10</v>
      </c>
      <c r="L4" s="169"/>
      <c r="M4" s="169"/>
      <c r="N4" s="170"/>
      <c r="O4" s="183" t="s">
        <v>11</v>
      </c>
      <c r="P4" s="169"/>
      <c r="Q4" s="169"/>
      <c r="R4" s="169"/>
      <c r="S4" s="169" t="s">
        <v>12</v>
      </c>
      <c r="T4" s="169"/>
      <c r="U4" s="169"/>
      <c r="V4" s="170"/>
    </row>
    <row r="5" spans="1:22" s="12" customFormat="1" ht="17.25" thickBot="1">
      <c r="A5" s="190"/>
      <c r="B5" s="187"/>
      <c r="C5" s="28" t="s">
        <v>1</v>
      </c>
      <c r="D5" s="29" t="s">
        <v>2</v>
      </c>
      <c r="E5" s="185"/>
      <c r="F5" s="187"/>
      <c r="G5" s="28" t="s">
        <v>3</v>
      </c>
      <c r="H5" s="30" t="s">
        <v>4</v>
      </c>
      <c r="I5" s="30" t="s">
        <v>5</v>
      </c>
      <c r="J5" s="30" t="s">
        <v>6</v>
      </c>
      <c r="K5" s="30" t="s">
        <v>3</v>
      </c>
      <c r="L5" s="30" t="s">
        <v>4</v>
      </c>
      <c r="M5" s="30" t="s">
        <v>5</v>
      </c>
      <c r="N5" s="29" t="s">
        <v>6</v>
      </c>
      <c r="O5" s="28" t="s">
        <v>3</v>
      </c>
      <c r="P5" s="30" t="s">
        <v>4</v>
      </c>
      <c r="Q5" s="30" t="s">
        <v>5</v>
      </c>
      <c r="R5" s="30" t="s">
        <v>6</v>
      </c>
      <c r="S5" s="30" t="s">
        <v>3</v>
      </c>
      <c r="T5" s="30" t="s">
        <v>4</v>
      </c>
      <c r="U5" s="30" t="s">
        <v>5</v>
      </c>
      <c r="V5" s="29" t="s">
        <v>6</v>
      </c>
    </row>
    <row r="6" spans="1:22" ht="17.25" thickTop="1">
      <c r="A6" s="73" t="s">
        <v>15</v>
      </c>
      <c r="B6" s="19" t="s">
        <v>62</v>
      </c>
      <c r="C6" s="31"/>
      <c r="D6" s="32">
        <v>1</v>
      </c>
      <c r="E6" s="33">
        <f>G6+H6+I6+K6+L6+M6+O6+P6+Q6+S6+T6+U6</f>
        <v>15</v>
      </c>
      <c r="F6" s="34">
        <f>J6+N6+R6+V6</f>
        <v>2</v>
      </c>
      <c r="G6" s="3">
        <v>15</v>
      </c>
      <c r="H6" s="78">
        <v>0</v>
      </c>
      <c r="I6" s="78"/>
      <c r="J6" s="3">
        <v>2</v>
      </c>
      <c r="K6" s="78"/>
      <c r="L6" s="78"/>
      <c r="M6" s="78"/>
      <c r="N6" s="79"/>
      <c r="O6" s="80"/>
      <c r="P6" s="78"/>
      <c r="Q6" s="78"/>
      <c r="R6" s="78"/>
      <c r="S6" s="78"/>
      <c r="T6" s="78"/>
      <c r="U6" s="78"/>
      <c r="V6" s="79"/>
    </row>
    <row r="7" spans="1:22" ht="16.5">
      <c r="A7" s="73" t="s">
        <v>16</v>
      </c>
      <c r="B7" s="20" t="s">
        <v>132</v>
      </c>
      <c r="C7" s="36">
        <v>1</v>
      </c>
      <c r="D7" s="37"/>
      <c r="E7" s="33">
        <f aca="true" t="shared" si="0" ref="E7:E26">G7+H7+I7+K7+L7+M7+O7+P7+Q7+S7+T7+U7</f>
        <v>30</v>
      </c>
      <c r="F7" s="34">
        <f aca="true" t="shared" si="1" ref="F7:F26">J7+N7+R7+V7</f>
        <v>3</v>
      </c>
      <c r="G7" s="3">
        <v>30</v>
      </c>
      <c r="H7" s="46">
        <v>0</v>
      </c>
      <c r="I7" s="46"/>
      <c r="J7" s="3">
        <v>3</v>
      </c>
      <c r="K7" s="46"/>
      <c r="L7" s="46"/>
      <c r="M7" s="46"/>
      <c r="N7" s="42"/>
      <c r="O7" s="41"/>
      <c r="P7" s="46"/>
      <c r="Q7" s="46"/>
      <c r="R7" s="46"/>
      <c r="S7" s="46"/>
      <c r="T7" s="46"/>
      <c r="U7" s="46"/>
      <c r="V7" s="42"/>
    </row>
    <row r="8" spans="1:22" ht="16.5">
      <c r="A8" s="73" t="s">
        <v>63</v>
      </c>
      <c r="B8" s="20" t="s">
        <v>133</v>
      </c>
      <c r="C8" s="36">
        <v>1</v>
      </c>
      <c r="D8" s="37"/>
      <c r="E8" s="33">
        <f t="shared" si="0"/>
        <v>20</v>
      </c>
      <c r="F8" s="34">
        <f t="shared" si="1"/>
        <v>3</v>
      </c>
      <c r="G8" s="3">
        <v>10</v>
      </c>
      <c r="H8" s="46">
        <v>10</v>
      </c>
      <c r="I8" s="46"/>
      <c r="J8" s="3">
        <v>3</v>
      </c>
      <c r="K8" s="46"/>
      <c r="L8" s="46"/>
      <c r="M8" s="46"/>
      <c r="N8" s="42"/>
      <c r="O8" s="41"/>
      <c r="P8" s="46"/>
      <c r="Q8" s="46"/>
      <c r="R8" s="46"/>
      <c r="S8" s="46"/>
      <c r="T8" s="46"/>
      <c r="U8" s="46"/>
      <c r="V8" s="42"/>
    </row>
    <row r="9" spans="1:22" ht="16.5">
      <c r="A9" s="73" t="s">
        <v>17</v>
      </c>
      <c r="B9" s="21" t="s">
        <v>134</v>
      </c>
      <c r="C9" s="36"/>
      <c r="D9" s="37">
        <v>1</v>
      </c>
      <c r="E9" s="33">
        <f t="shared" si="0"/>
        <v>10</v>
      </c>
      <c r="F9" s="34">
        <f t="shared" si="1"/>
        <v>3</v>
      </c>
      <c r="G9" s="4"/>
      <c r="H9" s="46">
        <v>10</v>
      </c>
      <c r="I9" s="46"/>
      <c r="J9" s="3">
        <v>3</v>
      </c>
      <c r="K9" s="46"/>
      <c r="L9" s="46"/>
      <c r="M9" s="46"/>
      <c r="N9" s="42"/>
      <c r="O9" s="41"/>
      <c r="P9" s="46"/>
      <c r="Q9" s="46"/>
      <c r="R9" s="46"/>
      <c r="S9" s="46"/>
      <c r="T9" s="46"/>
      <c r="U9" s="46"/>
      <c r="V9" s="42"/>
    </row>
    <row r="10" spans="1:22" ht="16.5">
      <c r="A10" s="73" t="s">
        <v>64</v>
      </c>
      <c r="B10" s="23" t="s">
        <v>144</v>
      </c>
      <c r="C10" s="36">
        <v>1</v>
      </c>
      <c r="D10" s="37"/>
      <c r="E10" s="33">
        <f t="shared" si="0"/>
        <v>20</v>
      </c>
      <c r="F10" s="34">
        <f t="shared" si="1"/>
        <v>3</v>
      </c>
      <c r="G10" s="3">
        <v>10</v>
      </c>
      <c r="H10" s="46">
        <v>10</v>
      </c>
      <c r="I10" s="46"/>
      <c r="J10" s="3">
        <v>3</v>
      </c>
      <c r="K10" s="46"/>
      <c r="L10" s="46"/>
      <c r="M10" s="46"/>
      <c r="N10" s="42"/>
      <c r="O10" s="41"/>
      <c r="P10" s="46"/>
      <c r="Q10" s="46"/>
      <c r="R10" s="46"/>
      <c r="S10" s="46"/>
      <c r="T10" s="46"/>
      <c r="U10" s="46"/>
      <c r="V10" s="42"/>
    </row>
    <row r="11" spans="1:22" ht="16.5">
      <c r="A11" s="73" t="s">
        <v>20</v>
      </c>
      <c r="B11" s="23" t="s">
        <v>135</v>
      </c>
      <c r="C11" s="36"/>
      <c r="D11" s="37" t="s">
        <v>143</v>
      </c>
      <c r="E11" s="33">
        <f t="shared" si="0"/>
        <v>40</v>
      </c>
      <c r="F11" s="34">
        <f t="shared" si="1"/>
        <v>19</v>
      </c>
      <c r="G11" s="4"/>
      <c r="H11" s="46">
        <v>10</v>
      </c>
      <c r="I11" s="46"/>
      <c r="J11" s="3">
        <v>5</v>
      </c>
      <c r="K11" s="46"/>
      <c r="L11" s="46">
        <v>10</v>
      </c>
      <c r="M11" s="46"/>
      <c r="N11" s="42">
        <v>5</v>
      </c>
      <c r="O11" s="41"/>
      <c r="P11" s="46">
        <v>10</v>
      </c>
      <c r="Q11" s="46"/>
      <c r="R11" s="46">
        <v>3</v>
      </c>
      <c r="S11" s="46"/>
      <c r="T11" s="46">
        <v>10</v>
      </c>
      <c r="U11" s="46"/>
      <c r="V11" s="42">
        <v>6</v>
      </c>
    </row>
    <row r="12" spans="1:22" ht="16.5">
      <c r="A12" s="73" t="s">
        <v>23</v>
      </c>
      <c r="B12" s="23" t="s">
        <v>136</v>
      </c>
      <c r="C12" s="36"/>
      <c r="D12" s="37" t="s">
        <v>143</v>
      </c>
      <c r="E12" s="33">
        <f t="shared" si="0"/>
        <v>40</v>
      </c>
      <c r="F12" s="34">
        <f t="shared" si="1"/>
        <v>45</v>
      </c>
      <c r="G12" s="4"/>
      <c r="H12" s="46"/>
      <c r="I12" s="46">
        <v>10</v>
      </c>
      <c r="J12" s="3">
        <v>10</v>
      </c>
      <c r="K12" s="46"/>
      <c r="L12" s="46"/>
      <c r="M12" s="46">
        <v>10</v>
      </c>
      <c r="N12" s="42">
        <v>10</v>
      </c>
      <c r="O12" s="41"/>
      <c r="P12" s="46"/>
      <c r="Q12" s="46">
        <v>10</v>
      </c>
      <c r="R12" s="46">
        <v>10</v>
      </c>
      <c r="S12" s="46"/>
      <c r="T12" s="46"/>
      <c r="U12" s="46">
        <v>10</v>
      </c>
      <c r="V12" s="42">
        <v>15</v>
      </c>
    </row>
    <row r="13" spans="1:22" ht="16.5">
      <c r="A13" s="73" t="s">
        <v>25</v>
      </c>
      <c r="B13" s="91" t="s">
        <v>19</v>
      </c>
      <c r="C13" s="36">
        <v>2</v>
      </c>
      <c r="D13" s="37">
        <v>1</v>
      </c>
      <c r="E13" s="33">
        <f t="shared" si="0"/>
        <v>30</v>
      </c>
      <c r="F13" s="34">
        <f t="shared" si="1"/>
        <v>2</v>
      </c>
      <c r="G13" s="81"/>
      <c r="H13" s="46">
        <v>15</v>
      </c>
      <c r="I13" s="46"/>
      <c r="J13" s="82">
        <v>1</v>
      </c>
      <c r="K13" s="3"/>
      <c r="L13" s="46">
        <v>15</v>
      </c>
      <c r="M13" s="46"/>
      <c r="N13" s="3">
        <v>1</v>
      </c>
      <c r="O13" s="41"/>
      <c r="P13" s="46"/>
      <c r="Q13" s="46"/>
      <c r="R13" s="46"/>
      <c r="S13" s="46"/>
      <c r="T13" s="46"/>
      <c r="U13" s="46"/>
      <c r="V13" s="42"/>
    </row>
    <row r="14" spans="1:22" ht="16.5">
      <c r="A14" s="73" t="s">
        <v>116</v>
      </c>
      <c r="B14" s="90" t="s">
        <v>137</v>
      </c>
      <c r="C14" s="36">
        <v>2</v>
      </c>
      <c r="D14" s="37"/>
      <c r="E14" s="33">
        <f t="shared" si="0"/>
        <v>30</v>
      </c>
      <c r="F14" s="34">
        <f t="shared" si="1"/>
        <v>3</v>
      </c>
      <c r="G14" s="3"/>
      <c r="H14" s="46"/>
      <c r="I14" s="46"/>
      <c r="J14" s="3"/>
      <c r="K14" s="3">
        <v>30</v>
      </c>
      <c r="L14" s="46">
        <v>0</v>
      </c>
      <c r="M14" s="46"/>
      <c r="N14" s="3">
        <v>3</v>
      </c>
      <c r="O14" s="41"/>
      <c r="P14" s="46"/>
      <c r="Q14" s="46"/>
      <c r="R14" s="46"/>
      <c r="S14" s="46"/>
      <c r="T14" s="46"/>
      <c r="U14" s="46"/>
      <c r="V14" s="42"/>
    </row>
    <row r="15" spans="1:22" ht="16.5">
      <c r="A15" s="73" t="s">
        <v>26</v>
      </c>
      <c r="B15" s="23" t="s">
        <v>138</v>
      </c>
      <c r="C15" s="36"/>
      <c r="D15" s="37">
        <v>2</v>
      </c>
      <c r="E15" s="33">
        <f t="shared" si="0"/>
        <v>10</v>
      </c>
      <c r="F15" s="34">
        <f t="shared" si="1"/>
        <v>1</v>
      </c>
      <c r="G15" s="3"/>
      <c r="H15" s="46"/>
      <c r="I15" s="46"/>
      <c r="J15" s="3"/>
      <c r="K15" s="4"/>
      <c r="L15" s="46">
        <v>10</v>
      </c>
      <c r="M15" s="46"/>
      <c r="N15" s="3">
        <v>1</v>
      </c>
      <c r="O15" s="41"/>
      <c r="P15" s="46"/>
      <c r="Q15" s="46"/>
      <c r="R15" s="46"/>
      <c r="S15" s="46"/>
      <c r="T15" s="46"/>
      <c r="U15" s="46"/>
      <c r="V15" s="42"/>
    </row>
    <row r="16" spans="1:22" ht="16.5">
      <c r="A16" s="73" t="s">
        <v>27</v>
      </c>
      <c r="B16" s="23" t="s">
        <v>139</v>
      </c>
      <c r="C16" s="36"/>
      <c r="D16" s="37">
        <v>2</v>
      </c>
      <c r="E16" s="33">
        <f t="shared" si="0"/>
        <v>30</v>
      </c>
      <c r="F16" s="34">
        <f t="shared" si="1"/>
        <v>2</v>
      </c>
      <c r="G16" s="67"/>
      <c r="H16" s="46"/>
      <c r="I16" s="46"/>
      <c r="J16" s="3"/>
      <c r="K16" s="4"/>
      <c r="L16" s="46">
        <v>30</v>
      </c>
      <c r="M16" s="46"/>
      <c r="N16" s="3">
        <v>2</v>
      </c>
      <c r="O16" s="41"/>
      <c r="P16" s="46"/>
      <c r="Q16" s="46"/>
      <c r="R16" s="46"/>
      <c r="S16" s="46"/>
      <c r="T16" s="46"/>
      <c r="U16" s="46"/>
      <c r="V16" s="42"/>
    </row>
    <row r="17" spans="1:22" ht="16.5">
      <c r="A17" s="73" t="s">
        <v>28</v>
      </c>
      <c r="B17" s="23" t="s">
        <v>145</v>
      </c>
      <c r="C17" s="36"/>
      <c r="D17" s="37">
        <v>2</v>
      </c>
      <c r="E17" s="33">
        <f t="shared" si="0"/>
        <v>10</v>
      </c>
      <c r="F17" s="34">
        <f t="shared" si="1"/>
        <v>2</v>
      </c>
      <c r="G17" s="41"/>
      <c r="H17" s="46"/>
      <c r="I17" s="46"/>
      <c r="J17" s="3"/>
      <c r="K17" s="4"/>
      <c r="L17" s="46">
        <v>10</v>
      </c>
      <c r="M17" s="46"/>
      <c r="N17" s="3">
        <v>2</v>
      </c>
      <c r="O17" s="41"/>
      <c r="P17" s="46"/>
      <c r="Q17" s="46"/>
      <c r="R17" s="46"/>
      <c r="S17" s="46"/>
      <c r="T17" s="46"/>
      <c r="U17" s="46"/>
      <c r="V17" s="42"/>
    </row>
    <row r="18" spans="1:22" ht="16.5">
      <c r="A18" s="73" t="s">
        <v>29</v>
      </c>
      <c r="B18" s="23" t="s">
        <v>146</v>
      </c>
      <c r="C18" s="36">
        <v>2</v>
      </c>
      <c r="D18" s="37"/>
      <c r="E18" s="33">
        <f t="shared" si="0"/>
        <v>20</v>
      </c>
      <c r="F18" s="34">
        <f t="shared" si="1"/>
        <v>3</v>
      </c>
      <c r="G18" s="41"/>
      <c r="H18" s="46"/>
      <c r="I18" s="46"/>
      <c r="J18" s="3"/>
      <c r="K18" s="3">
        <v>10</v>
      </c>
      <c r="L18" s="46">
        <v>10</v>
      </c>
      <c r="M18" s="46"/>
      <c r="N18" s="83">
        <v>3</v>
      </c>
      <c r="O18" s="65"/>
      <c r="P18" s="46"/>
      <c r="Q18" s="46"/>
      <c r="R18" s="3"/>
      <c r="S18" s="46"/>
      <c r="T18" s="46"/>
      <c r="U18" s="46"/>
      <c r="V18" s="42"/>
    </row>
    <row r="19" spans="1:22" ht="16.5">
      <c r="A19" s="73" t="s">
        <v>30</v>
      </c>
      <c r="B19" s="92" t="s">
        <v>147</v>
      </c>
      <c r="C19" s="36">
        <v>2</v>
      </c>
      <c r="D19" s="37"/>
      <c r="E19" s="33">
        <f t="shared" si="0"/>
        <v>20</v>
      </c>
      <c r="F19" s="34">
        <f t="shared" si="1"/>
        <v>3</v>
      </c>
      <c r="G19" s="41"/>
      <c r="H19" s="46"/>
      <c r="I19" s="46"/>
      <c r="J19" s="46"/>
      <c r="K19" s="82">
        <v>10</v>
      </c>
      <c r="L19" s="46">
        <v>10</v>
      </c>
      <c r="M19" s="46"/>
      <c r="N19" s="88">
        <v>3</v>
      </c>
      <c r="O19" s="65"/>
      <c r="P19" s="46"/>
      <c r="Q19" s="46"/>
      <c r="R19" s="3"/>
      <c r="S19" s="46"/>
      <c r="T19" s="46"/>
      <c r="U19" s="46"/>
      <c r="V19" s="42"/>
    </row>
    <row r="20" spans="1:22" ht="16.5">
      <c r="A20" s="73" t="s">
        <v>31</v>
      </c>
      <c r="B20" s="90" t="s">
        <v>140</v>
      </c>
      <c r="C20" s="36">
        <v>3</v>
      </c>
      <c r="D20" s="37"/>
      <c r="E20" s="33">
        <f t="shared" si="0"/>
        <v>30</v>
      </c>
      <c r="F20" s="34">
        <f t="shared" si="1"/>
        <v>3</v>
      </c>
      <c r="G20" s="41"/>
      <c r="H20" s="46"/>
      <c r="I20" s="46"/>
      <c r="J20" s="46"/>
      <c r="K20" s="46"/>
      <c r="L20" s="46"/>
      <c r="M20" s="46"/>
      <c r="N20" s="42"/>
      <c r="O20" s="3">
        <v>30</v>
      </c>
      <c r="P20" s="46">
        <v>0</v>
      </c>
      <c r="Q20" s="46"/>
      <c r="R20" s="3">
        <v>3</v>
      </c>
      <c r="S20" s="46"/>
      <c r="T20" s="46"/>
      <c r="U20" s="46"/>
      <c r="V20" s="42"/>
    </row>
    <row r="21" spans="1:22" ht="16.5">
      <c r="A21" s="73" t="s">
        <v>32</v>
      </c>
      <c r="B21" s="90" t="s">
        <v>141</v>
      </c>
      <c r="C21" s="36">
        <v>3</v>
      </c>
      <c r="D21" s="37"/>
      <c r="E21" s="33">
        <f t="shared" si="0"/>
        <v>15</v>
      </c>
      <c r="F21" s="34">
        <f t="shared" si="1"/>
        <v>2</v>
      </c>
      <c r="G21" s="41"/>
      <c r="H21" s="46"/>
      <c r="I21" s="46"/>
      <c r="J21" s="46"/>
      <c r="K21" s="46"/>
      <c r="L21" s="46"/>
      <c r="M21" s="46"/>
      <c r="N21" s="42"/>
      <c r="O21" s="3">
        <v>15</v>
      </c>
      <c r="P21" s="46">
        <v>0</v>
      </c>
      <c r="Q21" s="46"/>
      <c r="R21" s="3">
        <v>2</v>
      </c>
      <c r="S21" s="46"/>
      <c r="T21" s="46"/>
      <c r="U21" s="46"/>
      <c r="V21" s="42"/>
    </row>
    <row r="22" spans="1:22" ht="16.5">
      <c r="A22" s="73" t="s">
        <v>33</v>
      </c>
      <c r="B22" s="23" t="s">
        <v>148</v>
      </c>
      <c r="C22" s="36">
        <v>3</v>
      </c>
      <c r="D22" s="37"/>
      <c r="E22" s="33">
        <f t="shared" si="0"/>
        <v>10</v>
      </c>
      <c r="F22" s="34">
        <f t="shared" si="1"/>
        <v>1</v>
      </c>
      <c r="G22" s="41"/>
      <c r="H22" s="46"/>
      <c r="I22" s="46"/>
      <c r="J22" s="46"/>
      <c r="K22" s="46"/>
      <c r="L22" s="46"/>
      <c r="M22" s="46"/>
      <c r="N22" s="42"/>
      <c r="O22" s="3">
        <v>10</v>
      </c>
      <c r="P22" s="46">
        <v>0</v>
      </c>
      <c r="Q22" s="46"/>
      <c r="R22" s="3">
        <v>1</v>
      </c>
      <c r="S22" s="46"/>
      <c r="T22" s="46"/>
      <c r="U22" s="46"/>
      <c r="V22" s="42"/>
    </row>
    <row r="23" spans="1:22" ht="16.5">
      <c r="A23" s="73" t="s">
        <v>34</v>
      </c>
      <c r="B23" s="23" t="s">
        <v>149</v>
      </c>
      <c r="C23" s="36">
        <v>3</v>
      </c>
      <c r="D23" s="37"/>
      <c r="E23" s="33">
        <f t="shared" si="0"/>
        <v>20</v>
      </c>
      <c r="F23" s="34">
        <f t="shared" si="1"/>
        <v>3</v>
      </c>
      <c r="G23" s="41"/>
      <c r="H23" s="46"/>
      <c r="I23" s="46"/>
      <c r="J23" s="46"/>
      <c r="K23" s="46"/>
      <c r="L23" s="46"/>
      <c r="M23" s="46"/>
      <c r="N23" s="42"/>
      <c r="O23" s="3">
        <v>10</v>
      </c>
      <c r="P23" s="3">
        <v>10</v>
      </c>
      <c r="Q23" s="46"/>
      <c r="R23" s="3">
        <v>3</v>
      </c>
      <c r="S23" s="3"/>
      <c r="T23" s="46"/>
      <c r="U23" s="46"/>
      <c r="V23" s="83"/>
    </row>
    <row r="24" spans="1:22" ht="16.5">
      <c r="A24" s="73" t="s">
        <v>35</v>
      </c>
      <c r="B24" s="23" t="s">
        <v>150</v>
      </c>
      <c r="C24" s="36"/>
      <c r="D24" s="37">
        <v>3</v>
      </c>
      <c r="E24" s="33">
        <f t="shared" si="0"/>
        <v>20</v>
      </c>
      <c r="F24" s="34">
        <f t="shared" si="1"/>
        <v>3</v>
      </c>
      <c r="G24" s="41"/>
      <c r="H24" s="46"/>
      <c r="I24" s="46"/>
      <c r="J24" s="46"/>
      <c r="K24" s="46"/>
      <c r="L24" s="46"/>
      <c r="M24" s="46"/>
      <c r="N24" s="42"/>
      <c r="O24" s="3">
        <v>10</v>
      </c>
      <c r="P24" s="3">
        <v>10</v>
      </c>
      <c r="Q24" s="46"/>
      <c r="R24" s="3">
        <v>3</v>
      </c>
      <c r="S24" s="3"/>
      <c r="T24" s="46"/>
      <c r="U24" s="46"/>
      <c r="V24" s="83"/>
    </row>
    <row r="25" spans="1:22" ht="16.5">
      <c r="A25" s="73" t="s">
        <v>36</v>
      </c>
      <c r="B25" s="23" t="s">
        <v>151</v>
      </c>
      <c r="C25" s="36"/>
      <c r="D25" s="37">
        <v>3</v>
      </c>
      <c r="E25" s="33">
        <f t="shared" si="0"/>
        <v>20</v>
      </c>
      <c r="F25" s="34">
        <f t="shared" si="1"/>
        <v>3</v>
      </c>
      <c r="G25" s="41"/>
      <c r="H25" s="46"/>
      <c r="I25" s="46"/>
      <c r="J25" s="46"/>
      <c r="K25" s="46"/>
      <c r="L25" s="46"/>
      <c r="M25" s="46"/>
      <c r="N25" s="42"/>
      <c r="O25" s="3">
        <v>10</v>
      </c>
      <c r="P25" s="3">
        <v>10</v>
      </c>
      <c r="Q25" s="46"/>
      <c r="R25" s="3">
        <v>3</v>
      </c>
      <c r="S25" s="3"/>
      <c r="T25" s="46"/>
      <c r="U25" s="46"/>
      <c r="V25" s="83"/>
    </row>
    <row r="26" spans="1:22" ht="16.5">
      <c r="A26" s="73" t="s">
        <v>37</v>
      </c>
      <c r="B26" s="23" t="s">
        <v>152</v>
      </c>
      <c r="C26" s="36"/>
      <c r="D26" s="37">
        <v>3</v>
      </c>
      <c r="E26" s="33">
        <f t="shared" si="0"/>
        <v>10</v>
      </c>
      <c r="F26" s="34">
        <f t="shared" si="1"/>
        <v>2</v>
      </c>
      <c r="G26" s="41"/>
      <c r="H26" s="46"/>
      <c r="I26" s="46"/>
      <c r="J26" s="46"/>
      <c r="K26" s="46"/>
      <c r="L26" s="46"/>
      <c r="M26" s="46"/>
      <c r="N26" s="42"/>
      <c r="O26" s="41"/>
      <c r="P26" s="46">
        <v>10</v>
      </c>
      <c r="Q26" s="46"/>
      <c r="R26" s="3">
        <v>2</v>
      </c>
      <c r="S26" s="84"/>
      <c r="T26" s="46"/>
      <c r="U26" s="46"/>
      <c r="V26" s="68"/>
    </row>
    <row r="27" spans="1:22" ht="18" customHeight="1">
      <c r="A27" s="73" t="s">
        <v>38</v>
      </c>
      <c r="B27" s="90" t="s">
        <v>142</v>
      </c>
      <c r="C27" s="36">
        <v>4</v>
      </c>
      <c r="D27" s="37"/>
      <c r="E27" s="33">
        <f>G27+H27+I27+K27+L27+M27+O27+P27+Q27+S27+T27+U27</f>
        <v>30</v>
      </c>
      <c r="F27" s="34">
        <f>J27+N27+R27+V27</f>
        <v>3</v>
      </c>
      <c r="G27" s="41"/>
      <c r="H27" s="46"/>
      <c r="I27" s="46"/>
      <c r="J27" s="46"/>
      <c r="K27" s="46"/>
      <c r="L27" s="46"/>
      <c r="M27" s="46"/>
      <c r="N27" s="42"/>
      <c r="O27" s="3"/>
      <c r="P27" s="46"/>
      <c r="Q27" s="46"/>
      <c r="R27" s="3"/>
      <c r="S27" s="3">
        <v>30</v>
      </c>
      <c r="T27" s="46">
        <v>0</v>
      </c>
      <c r="U27" s="46"/>
      <c r="V27" s="85">
        <v>3</v>
      </c>
    </row>
    <row r="28" spans="1:22" ht="16.5">
      <c r="A28" s="73" t="s">
        <v>39</v>
      </c>
      <c r="B28" s="23" t="s">
        <v>153</v>
      </c>
      <c r="C28" s="36">
        <v>4</v>
      </c>
      <c r="D28" s="37"/>
      <c r="E28" s="33">
        <f>G28+H28+I28+K28+L28+M28+O28+P28+Q28+S28+T28+U28</f>
        <v>20</v>
      </c>
      <c r="F28" s="34">
        <f>J28+N28+R28+V28</f>
        <v>3</v>
      </c>
      <c r="G28" s="41"/>
      <c r="H28" s="46"/>
      <c r="I28" s="46"/>
      <c r="J28" s="46"/>
      <c r="K28" s="46"/>
      <c r="L28" s="46"/>
      <c r="M28" s="46"/>
      <c r="N28" s="42"/>
      <c r="O28" s="3"/>
      <c r="P28" s="46"/>
      <c r="Q28" s="46"/>
      <c r="R28" s="3"/>
      <c r="S28" s="3">
        <v>10</v>
      </c>
      <c r="T28" s="46">
        <v>10</v>
      </c>
      <c r="U28" s="46"/>
      <c r="V28" s="83">
        <v>3</v>
      </c>
    </row>
    <row r="29" spans="1:22" ht="17.25" thickBot="1">
      <c r="A29" s="73" t="s">
        <v>40</v>
      </c>
      <c r="B29" s="23" t="s">
        <v>154</v>
      </c>
      <c r="C29" s="89"/>
      <c r="D29" s="37">
        <v>4</v>
      </c>
      <c r="E29" s="33">
        <f>G29+H29+I29+K29+L29+M29+O29+P29+Q29+S29+T29+U29</f>
        <v>10</v>
      </c>
      <c r="F29" s="34">
        <f>J29+N29+R29+V29</f>
        <v>3</v>
      </c>
      <c r="G29" s="41"/>
      <c r="H29" s="46"/>
      <c r="I29" s="46"/>
      <c r="J29" s="46"/>
      <c r="K29" s="46"/>
      <c r="L29" s="46"/>
      <c r="M29" s="46"/>
      <c r="N29" s="42"/>
      <c r="O29" s="41"/>
      <c r="P29" s="46"/>
      <c r="Q29" s="46"/>
      <c r="R29" s="86"/>
      <c r="S29" s="45"/>
      <c r="T29" s="46">
        <v>10</v>
      </c>
      <c r="U29" s="46"/>
      <c r="V29" s="87">
        <v>3</v>
      </c>
    </row>
    <row r="30" spans="1:22" s="14" customFormat="1" ht="18" thickBot="1" thickTop="1">
      <c r="A30" s="180" t="s">
        <v>69</v>
      </c>
      <c r="B30" s="181"/>
      <c r="C30" s="181"/>
      <c r="D30" s="182"/>
      <c r="E30" s="55">
        <f>G30+H30+I30+K30+L30+M30+O30+P30+Q30+S30+T30+U30</f>
        <v>510</v>
      </c>
      <c r="F30" s="56">
        <f>J30+N30+R30+V30</f>
        <v>120</v>
      </c>
      <c r="G30" s="63">
        <f aca="true" t="shared" si="2" ref="G30:V30">SUM(G6:G29)</f>
        <v>65</v>
      </c>
      <c r="H30" s="57">
        <f t="shared" si="2"/>
        <v>55</v>
      </c>
      <c r="I30" s="57">
        <f t="shared" si="2"/>
        <v>10</v>
      </c>
      <c r="J30" s="57">
        <f t="shared" si="2"/>
        <v>30</v>
      </c>
      <c r="K30" s="57">
        <f t="shared" si="2"/>
        <v>50</v>
      </c>
      <c r="L30" s="57">
        <f t="shared" si="2"/>
        <v>95</v>
      </c>
      <c r="M30" s="57">
        <f t="shared" si="2"/>
        <v>10</v>
      </c>
      <c r="N30" s="64">
        <f t="shared" si="2"/>
        <v>30</v>
      </c>
      <c r="O30" s="63">
        <f t="shared" si="2"/>
        <v>85</v>
      </c>
      <c r="P30" s="57">
        <f t="shared" si="2"/>
        <v>50</v>
      </c>
      <c r="Q30" s="57">
        <f t="shared" si="2"/>
        <v>10</v>
      </c>
      <c r="R30" s="57">
        <f t="shared" si="2"/>
        <v>30</v>
      </c>
      <c r="S30" s="57">
        <f t="shared" si="2"/>
        <v>40</v>
      </c>
      <c r="T30" s="57">
        <f t="shared" si="2"/>
        <v>30</v>
      </c>
      <c r="U30" s="57">
        <f t="shared" si="2"/>
        <v>10</v>
      </c>
      <c r="V30" s="64">
        <f t="shared" si="2"/>
        <v>30</v>
      </c>
    </row>
    <row r="31" spans="1:22" s="14" customFormat="1" ht="17.25" thickTop="1">
      <c r="A31" s="163" t="s">
        <v>120</v>
      </c>
      <c r="B31" s="164"/>
      <c r="C31" s="164"/>
      <c r="D31" s="165"/>
      <c r="E31" s="93">
        <v>200</v>
      </c>
      <c r="F31" s="94">
        <v>21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14" customFormat="1" ht="17.25" thickBot="1">
      <c r="A32" s="166" t="s">
        <v>121</v>
      </c>
      <c r="B32" s="167"/>
      <c r="C32" s="167"/>
      <c r="D32" s="168"/>
      <c r="E32" s="72">
        <v>310</v>
      </c>
      <c r="F32" s="71">
        <v>99</v>
      </c>
      <c r="G32" s="58"/>
      <c r="I32" s="27"/>
      <c r="J32" s="1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10" s="16" customFormat="1" ht="17.25" thickTop="1">
      <c r="A33" s="25" t="s">
        <v>124</v>
      </c>
      <c r="B33" s="15"/>
      <c r="H33" s="17"/>
      <c r="I33" s="17"/>
      <c r="J33" s="17"/>
    </row>
    <row r="34" spans="1:22" s="16" customFormat="1" ht="16.5">
      <c r="A34" s="24" t="s">
        <v>126</v>
      </c>
      <c r="E34" s="17"/>
      <c r="F34" s="17"/>
      <c r="I34" s="26"/>
      <c r="J34" s="2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6" customFormat="1" ht="15.75" customHeight="1">
      <c r="A35" s="11"/>
      <c r="E35" s="17"/>
      <c r="F35" s="17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6" customFormat="1" ht="15.75" customHeight="1">
      <c r="A36" s="11"/>
      <c r="B36"/>
      <c r="C36"/>
      <c r="D36"/>
      <c r="E36"/>
      <c r="F36"/>
      <c r="I36" s="2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6" customFormat="1" ht="15.75" customHeight="1">
      <c r="A37" s="11"/>
      <c r="B37"/>
      <c r="C37"/>
      <c r="D37"/>
      <c r="E37"/>
      <c r="F3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6" customFormat="1" ht="15.75" customHeight="1">
      <c r="A38" s="11"/>
      <c r="B38"/>
      <c r="C38"/>
      <c r="D38"/>
      <c r="E38"/>
      <c r="F38"/>
      <c r="H38" s="17"/>
      <c r="I38" s="26"/>
      <c r="J38" s="2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6" customFormat="1" ht="15.75" customHeight="1">
      <c r="A39" s="11"/>
      <c r="B39"/>
      <c r="C39"/>
      <c r="D39"/>
      <c r="E39"/>
      <c r="F39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6" customFormat="1" ht="15.75" customHeight="1">
      <c r="A40" s="11"/>
      <c r="B40"/>
      <c r="C40"/>
      <c r="D40"/>
      <c r="E40"/>
      <c r="F40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s="16" customFormat="1" ht="16.5">
      <c r="B41"/>
      <c r="C41"/>
      <c r="D41"/>
      <c r="E41"/>
      <c r="F4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s="16" customFormat="1" ht="16.5">
      <c r="B42"/>
      <c r="C42"/>
      <c r="D42"/>
      <c r="E42"/>
      <c r="F4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s="16" customFormat="1" ht="16.5">
      <c r="B43"/>
      <c r="C43"/>
      <c r="D43"/>
      <c r="E43"/>
      <c r="F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s="16" customFormat="1" ht="16.5">
      <c r="B44"/>
      <c r="C44"/>
      <c r="D44"/>
      <c r="E44"/>
      <c r="F44"/>
      <c r="G44" s="17"/>
      <c r="H44" s="17"/>
      <c r="I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3:22" s="16" customFormat="1" ht="16.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3:22" s="16" customFormat="1" ht="16.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3:22" s="16" customFormat="1" ht="16.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3:22" s="16" customFormat="1" ht="16.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3:22" s="16" customFormat="1" ht="16.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3:22" s="16" customFormat="1" ht="16.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3:22" s="16" customFormat="1" ht="16.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3:22" s="16" customFormat="1" ht="16.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3:22" s="16" customFormat="1" ht="16.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3:22" s="16" customFormat="1" ht="16.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3:22" s="16" customFormat="1" ht="16.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3:22" s="16" customFormat="1" ht="16.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3:22" s="16" customFormat="1" ht="16.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3:22" s="16" customFormat="1" ht="16.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3:22" s="16" customFormat="1" ht="16.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3:22" s="16" customFormat="1" ht="16.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3:22" s="16" customFormat="1" ht="16.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3:22" s="16" customFormat="1" ht="16.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3:22" s="16" customFormat="1" ht="16.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3:22" s="16" customFormat="1" ht="16.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3:22" s="16" customFormat="1" ht="16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3:22" s="16" customFormat="1" ht="16.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3:22" s="16" customFormat="1" ht="16.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3:22" s="16" customFormat="1" ht="16.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3:22" s="16" customFormat="1" ht="16.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3:22" s="16" customFormat="1" ht="16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3:22" s="16" customFormat="1" ht="16.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3:22" s="16" customFormat="1" ht="16.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3:22" s="16" customFormat="1" ht="16.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3:22" s="16" customFormat="1" ht="16.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3:22" s="16" customFormat="1" ht="16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3:22" s="16" customFormat="1" ht="16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3:22" s="16" customFormat="1" ht="16.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3:22" s="16" customFormat="1" ht="16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3:22" s="16" customFormat="1" ht="16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3:22" s="16" customFormat="1" ht="16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3:22" s="16" customFormat="1" ht="16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3:22" s="16" customFormat="1" ht="16.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s="16" customFormat="1" ht="16.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s="16" customFormat="1" ht="16.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3:22" s="16" customFormat="1" ht="16.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3:22" s="16" customFormat="1" ht="16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3:22" s="16" customFormat="1" ht="16.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3:22" s="16" customFormat="1" ht="16.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3:22" s="16" customFormat="1" ht="16.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3:22" s="16" customFormat="1" ht="16.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3:22" s="16" customFormat="1" ht="16.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3:22" s="16" customFormat="1" ht="16.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3:22" s="16" customFormat="1" ht="16.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3:22" s="16" customFormat="1" ht="16.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3:22" s="16" customFormat="1" ht="16.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3:22" s="16" customFormat="1" ht="16.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3:22" s="16" customFormat="1" ht="16.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3:22" s="16" customFormat="1" ht="16.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3:22" s="16" customFormat="1" ht="16.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3:22" s="16" customFormat="1" ht="16.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3:22" s="16" customFormat="1" ht="16.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3:22" s="16" customFormat="1" ht="16.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3:22" s="16" customFormat="1" ht="16.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3:22" s="16" customFormat="1" ht="16.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3:22" s="16" customFormat="1" ht="16.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3:22" s="16" customFormat="1" ht="16.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3:22" s="16" customFormat="1" ht="16.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3:22" s="16" customFormat="1" ht="16.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3:22" s="16" customFormat="1" ht="16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3:22" s="16" customFormat="1" ht="16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3:22" s="16" customFormat="1" ht="16.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3:22" s="16" customFormat="1" ht="16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3:22" s="16" customFormat="1" ht="16.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3:22" s="16" customFormat="1" ht="16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3:22" s="16" customFormat="1" ht="16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3:22" s="16" customFormat="1" ht="16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3:22" s="16" customFormat="1" ht="16.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3:22" s="16" customFormat="1" ht="16.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3:22" s="16" customFormat="1" ht="16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3:22" s="16" customFormat="1" ht="16.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3:22" s="16" customFormat="1" ht="16.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3:22" s="16" customFormat="1" ht="16.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3:22" s="16" customFormat="1" ht="16.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3:22" s="16" customFormat="1" ht="16.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3:22" s="16" customFormat="1" ht="16.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3:22" s="16" customFormat="1" ht="16.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3:22" s="16" customFormat="1" ht="16.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3:22" s="16" customFormat="1" ht="16.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3:22" s="16" customFormat="1" ht="16.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3:22" s="16" customFormat="1" ht="16.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3:22" s="16" customFormat="1" ht="16.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3:22" s="16" customFormat="1" ht="16.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3:22" s="16" customFormat="1" ht="16.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3:22" s="16" customFormat="1" ht="16.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3:22" s="16" customFormat="1" ht="16.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3:22" s="16" customFormat="1" ht="16.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3:22" s="16" customFormat="1" ht="16.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3:22" s="16" customFormat="1" ht="16.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3:22" s="16" customFormat="1" ht="16.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3:22" s="16" customFormat="1" ht="16.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3:22" s="16" customFormat="1" ht="16.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3:22" s="16" customFormat="1" ht="16.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3:22" s="16" customFormat="1" ht="16.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3:22" s="16" customFormat="1" ht="16.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3:22" s="16" customFormat="1" ht="16.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3:22" s="16" customFormat="1" ht="16.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3:22" s="16" customFormat="1" ht="16.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3:22" s="16" customFormat="1" ht="16.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3:22" s="16" customFormat="1" ht="16.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3:22" s="16" customFormat="1" ht="16.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3:22" s="16" customFormat="1" ht="16.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3:22" s="16" customFormat="1" ht="16.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3:22" s="16" customFormat="1" ht="16.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3:22" s="16" customFormat="1" ht="16.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3:22" s="16" customFormat="1" ht="16.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3:22" s="16" customFormat="1" ht="16.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3:22" s="16" customFormat="1" ht="16.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3:22" s="16" customFormat="1" ht="16.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3:22" s="16" customFormat="1" ht="16.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3:22" s="16" customFormat="1" ht="16.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3:22" s="16" customFormat="1" ht="16.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3:22" s="16" customFormat="1" ht="16.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3:22" s="16" customFormat="1" ht="16.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3:22" s="16" customFormat="1" ht="16.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3:22" s="16" customFormat="1" ht="16.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3:22" s="16" customFormat="1" ht="16.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3:22" s="16" customFormat="1" ht="16.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3:22" s="16" customFormat="1" ht="16.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3:22" s="16" customFormat="1" ht="16.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3:22" s="16" customFormat="1" ht="16.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3:22" s="16" customFormat="1" ht="16.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3:22" s="16" customFormat="1" ht="16.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3:22" s="16" customFormat="1" ht="16.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3:22" s="16" customFormat="1" ht="16.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3:22" s="16" customFormat="1" ht="16.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3:22" s="16" customFormat="1" ht="16.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3:22" s="16" customFormat="1" ht="16.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3:22" s="16" customFormat="1" ht="16.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3:22" s="16" customFormat="1" ht="16.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3:22" s="16" customFormat="1" ht="16.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3:22" s="16" customFormat="1" ht="16.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3:22" s="16" customFormat="1" ht="16.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3:22" s="16" customFormat="1" ht="16.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3:22" s="16" customFormat="1" ht="16.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3:22" s="16" customFormat="1" ht="16.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3:22" s="16" customFormat="1" ht="16.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3:22" s="16" customFormat="1" ht="16.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3:22" s="16" customFormat="1" ht="16.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3:22" s="16" customFormat="1" ht="16.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3:22" s="16" customFormat="1" ht="16.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3:22" s="16" customFormat="1" ht="16.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3:22" s="16" customFormat="1" ht="16.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3:22" s="16" customFormat="1" ht="16.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3:22" s="16" customFormat="1" ht="16.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3:22" s="16" customFormat="1" ht="16.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3:22" s="16" customFormat="1" ht="16.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3:22" s="16" customFormat="1" ht="16.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3:22" s="16" customFormat="1" ht="16.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3:22" s="16" customFormat="1" ht="16.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3:22" s="16" customFormat="1" ht="16.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3:22" s="16" customFormat="1" ht="16.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3:22" s="16" customFormat="1" ht="16.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3:22" s="16" customFormat="1" ht="16.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3:22" s="16" customFormat="1" ht="16.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3:22" s="16" customFormat="1" ht="16.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3:22" s="16" customFormat="1" ht="16.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3:22" s="16" customFormat="1" ht="16.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3:22" s="16" customFormat="1" ht="16.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3:22" s="16" customFormat="1" ht="16.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3:22" s="16" customFormat="1" ht="16.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3:22" s="16" customFormat="1" ht="16.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3:22" s="16" customFormat="1" ht="16.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3:22" s="16" customFormat="1" ht="16.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3:22" s="16" customFormat="1" ht="16.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3:22" s="16" customFormat="1" ht="16.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3:22" s="16" customFormat="1" ht="16.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3:22" s="16" customFormat="1" ht="16.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3:22" s="16" customFormat="1" ht="16.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3:22" s="16" customFormat="1" ht="16.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3:22" s="16" customFormat="1" ht="16.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3:22" s="16" customFormat="1" ht="16.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3:22" s="16" customFormat="1" ht="16.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3:22" s="16" customFormat="1" ht="16.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3:22" s="16" customFormat="1" ht="16.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3:22" s="16" customFormat="1" ht="16.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3:22" s="16" customFormat="1" ht="16.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3:22" s="16" customFormat="1" ht="16.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3:22" s="16" customFormat="1" ht="16.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3:22" s="16" customFormat="1" ht="16.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3:22" s="16" customFormat="1" ht="16.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3:22" s="16" customFormat="1" ht="16.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3:22" s="16" customFormat="1" ht="16.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3:22" s="16" customFormat="1" ht="16.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3:22" s="16" customFormat="1" ht="16.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3:22" s="16" customFormat="1" ht="16.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3:22" s="16" customFormat="1" ht="16.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3:22" s="16" customFormat="1" ht="16.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3:22" s="16" customFormat="1" ht="16.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3:22" s="16" customFormat="1" ht="16.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3:22" s="16" customFormat="1" ht="16.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3:22" s="16" customFormat="1" ht="16.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3:22" s="16" customFormat="1" ht="16.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3:22" s="16" customFormat="1" ht="16.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3:22" s="16" customFormat="1" ht="16.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3:22" s="16" customFormat="1" ht="16.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3:22" s="16" customFormat="1" ht="16.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3:22" s="16" customFormat="1" ht="16.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3:22" s="16" customFormat="1" ht="16.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3:22" s="16" customFormat="1" ht="16.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3:22" s="16" customFormat="1" ht="16.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3:22" s="16" customFormat="1" ht="16.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3:22" s="16" customFormat="1" ht="16.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3:22" s="16" customFormat="1" ht="16.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3:22" s="16" customFormat="1" ht="16.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3:22" s="16" customFormat="1" ht="16.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3:22" s="16" customFormat="1" ht="16.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3:22" s="16" customFormat="1" ht="16.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3:22" s="16" customFormat="1" ht="16.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3:22" s="16" customFormat="1" ht="16.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3:22" s="16" customFormat="1" ht="16.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3:22" s="16" customFormat="1" ht="16.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3:22" s="16" customFormat="1" ht="16.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3:22" s="16" customFormat="1" ht="16.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3:22" s="16" customFormat="1" ht="16.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3:22" s="16" customFormat="1" ht="16.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3:22" s="16" customFormat="1" ht="16.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3:22" s="16" customFormat="1" ht="16.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3:22" s="16" customFormat="1" ht="16.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3:22" s="16" customFormat="1" ht="16.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3:22" s="16" customFormat="1" ht="16.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3:22" s="16" customFormat="1" ht="16.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3:22" s="16" customFormat="1" ht="16.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3:22" s="16" customFormat="1" ht="16.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3:22" s="16" customFormat="1" ht="16.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3:22" s="16" customFormat="1" ht="16.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3:22" s="16" customFormat="1" ht="16.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</sheetData>
  <sheetProtection/>
  <mergeCells count="16">
    <mergeCell ref="S4:V4"/>
    <mergeCell ref="A1:V1"/>
    <mergeCell ref="G4:J4"/>
    <mergeCell ref="K4:N4"/>
    <mergeCell ref="O4:R4"/>
    <mergeCell ref="G3:N3"/>
    <mergeCell ref="O3:V3"/>
    <mergeCell ref="E4:E5"/>
    <mergeCell ref="F4:F5"/>
    <mergeCell ref="A31:D31"/>
    <mergeCell ref="A32:D32"/>
    <mergeCell ref="C3:D4"/>
    <mergeCell ref="E3:F3"/>
    <mergeCell ref="A30:D30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 alignWithMargins="0">
    <oddHeader>&amp;L&amp;"Calibri,Pogrubiony"Uniwersytet Gdański
Wydział: Oceanografii i Geografii
Kierunek: Geografia
&amp;R&amp;"Calibri,Kursywa"&amp;10Załącznik nr 6d (wymagany do wniosku 
do Senatu UG w sprawie zatwierdzenia
 programu kształcenia)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ocemaw</dc:creator>
  <cp:keywords/>
  <dc:description/>
  <cp:lastModifiedBy>a.bielińska</cp:lastModifiedBy>
  <cp:lastPrinted>2012-04-02T12:47:33Z</cp:lastPrinted>
  <dcterms:created xsi:type="dcterms:W3CDTF">2012-02-20T13:28:53Z</dcterms:created>
  <dcterms:modified xsi:type="dcterms:W3CDTF">2012-04-12T08:51:04Z</dcterms:modified>
  <cp:category/>
  <cp:version/>
  <cp:contentType/>
  <cp:contentStatus/>
</cp:coreProperties>
</file>